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20" windowWidth="20115" windowHeight="11565"/>
  </bookViews>
  <sheets>
    <sheet name="Your Project Bill of Quantities" sheetId="4" r:id="rId1"/>
    <sheet name="Sheet2" sheetId="2" r:id="rId2"/>
    <sheet name="Sheet3" sheetId="3" r:id="rId3"/>
  </sheets>
  <calcPr calcId="125725"/>
</workbook>
</file>

<file path=xl/calcChain.xml><?xml version="1.0" encoding="utf-8"?>
<calcChain xmlns="http://schemas.openxmlformats.org/spreadsheetml/2006/main">
  <c r="F308" i="4"/>
  <c r="F309"/>
  <c r="F310"/>
  <c r="F311"/>
  <c r="F312"/>
  <c r="F541"/>
  <c r="F540"/>
  <c r="F539"/>
  <c r="F538"/>
  <c r="F537"/>
  <c r="F536"/>
  <c r="F535"/>
  <c r="E536" s="1"/>
  <c r="F534"/>
  <c r="F533"/>
  <c r="F532"/>
  <c r="F531"/>
  <c r="F530"/>
  <c r="F529"/>
  <c r="F528"/>
  <c r="F527"/>
  <c r="F526"/>
  <c r="F525"/>
  <c r="F524"/>
  <c r="F523"/>
  <c r="F522"/>
  <c r="F521"/>
  <c r="F520"/>
  <c r="F519"/>
  <c r="F518"/>
  <c r="F517"/>
  <c r="F516"/>
  <c r="F515"/>
  <c r="F514"/>
  <c r="F513"/>
  <c r="F512"/>
  <c r="E513" s="1"/>
  <c r="F511"/>
  <c r="F510"/>
  <c r="F509"/>
  <c r="F508"/>
  <c r="E509" s="1"/>
  <c r="F507"/>
  <c r="F506"/>
  <c r="F505"/>
  <c r="F504"/>
  <c r="F503"/>
  <c r="F502"/>
  <c r="F501"/>
  <c r="F500"/>
  <c r="F499"/>
  <c r="F498"/>
  <c r="E499" s="1"/>
  <c r="F497"/>
  <c r="F496"/>
  <c r="F495"/>
  <c r="F494"/>
  <c r="F493"/>
  <c r="F492"/>
  <c r="F491"/>
  <c r="F490"/>
  <c r="F489"/>
  <c r="E490" s="1"/>
  <c r="F488"/>
  <c r="F487"/>
  <c r="F486"/>
  <c r="F485"/>
  <c r="F484"/>
  <c r="F483"/>
  <c r="F482"/>
  <c r="F481"/>
  <c r="F480"/>
  <c r="F479"/>
  <c r="F478"/>
  <c r="E479" s="1"/>
  <c r="F477"/>
  <c r="F476"/>
  <c r="F475"/>
  <c r="F474"/>
  <c r="E475" s="1"/>
  <c r="F473"/>
  <c r="F472"/>
  <c r="F471"/>
  <c r="F470"/>
  <c r="F469"/>
  <c r="F468"/>
  <c r="F467"/>
  <c r="F466"/>
  <c r="F465"/>
  <c r="F464"/>
  <c r="F463"/>
  <c r="F462"/>
  <c r="F461"/>
  <c r="E462" s="1"/>
  <c r="F460"/>
  <c r="F459"/>
  <c r="F458"/>
  <c r="F457"/>
  <c r="E458" s="1"/>
  <c r="F456"/>
  <c r="F455"/>
  <c r="F454"/>
  <c r="F453"/>
  <c r="E454" s="1"/>
  <c r="F452"/>
  <c r="F451"/>
  <c r="F450"/>
  <c r="F449"/>
  <c r="F448"/>
  <c r="F447"/>
  <c r="F446"/>
  <c r="F445"/>
  <c r="F444"/>
  <c r="F443"/>
  <c r="F442"/>
  <c r="F441"/>
  <c r="F440"/>
  <c r="F439"/>
  <c r="F438"/>
  <c r="F437"/>
  <c r="F436"/>
  <c r="F435"/>
  <c r="F434"/>
  <c r="F433"/>
  <c r="F432"/>
  <c r="F431"/>
  <c r="F430"/>
  <c r="F429"/>
  <c r="F428"/>
  <c r="F427"/>
  <c r="F426"/>
  <c r="F425"/>
  <c r="E426" s="1"/>
  <c r="F424"/>
  <c r="F423"/>
  <c r="F422"/>
  <c r="F421"/>
  <c r="F420"/>
  <c r="F419"/>
  <c r="F418"/>
  <c r="F417"/>
  <c r="F416"/>
  <c r="E417" s="1"/>
  <c r="F415"/>
  <c r="F414"/>
  <c r="F413"/>
  <c r="F412"/>
  <c r="E413" s="1"/>
  <c r="F411"/>
  <c r="F410"/>
  <c r="F409"/>
  <c r="F408"/>
  <c r="E409" s="1"/>
  <c r="F407"/>
  <c r="F406"/>
  <c r="F405"/>
  <c r="F404"/>
  <c r="F403"/>
  <c r="F402"/>
  <c r="F401"/>
  <c r="F400"/>
  <c r="F399"/>
  <c r="F398"/>
  <c r="E399" s="1"/>
  <c r="F397"/>
  <c r="F396"/>
  <c r="F395"/>
  <c r="F394"/>
  <c r="E395" s="1"/>
  <c r="F393"/>
  <c r="F392"/>
  <c r="F391"/>
  <c r="F390"/>
  <c r="E391" s="1"/>
  <c r="F389"/>
  <c r="F388"/>
  <c r="F387"/>
  <c r="F386"/>
  <c r="E387" s="1"/>
  <c r="F385"/>
  <c r="F384"/>
  <c r="F383"/>
  <c r="F382"/>
  <c r="F381"/>
  <c r="F380"/>
  <c r="F379"/>
  <c r="F378"/>
  <c r="F377"/>
  <c r="F376"/>
  <c r="F375"/>
  <c r="F374"/>
  <c r="F373"/>
  <c r="F372"/>
  <c r="F371"/>
  <c r="E372" s="1"/>
  <c r="F370"/>
  <c r="F369"/>
  <c r="F368"/>
  <c r="F367"/>
  <c r="E368" s="1"/>
  <c r="F366"/>
  <c r="F365"/>
  <c r="F364"/>
  <c r="F363"/>
  <c r="E364" s="1"/>
  <c r="F362"/>
  <c r="F361"/>
  <c r="F360"/>
  <c r="F359"/>
  <c r="E360" s="1"/>
  <c r="F358"/>
  <c r="F357"/>
  <c r="F356"/>
  <c r="F355"/>
  <c r="E356" s="1"/>
  <c r="F354"/>
  <c r="F353"/>
  <c r="F352"/>
  <c r="F351"/>
  <c r="E352" s="1"/>
  <c r="F350"/>
  <c r="F349"/>
  <c r="F348"/>
  <c r="F347"/>
  <c r="E348" s="1"/>
  <c r="F346"/>
  <c r="F345"/>
  <c r="F344"/>
  <c r="F343"/>
  <c r="E344" s="1"/>
  <c r="F342"/>
  <c r="F341"/>
  <c r="F340"/>
  <c r="F339"/>
  <c r="E340" s="1"/>
  <c r="F338"/>
  <c r="F337"/>
  <c r="F336"/>
  <c r="F335"/>
  <c r="E336" s="1"/>
  <c r="F334"/>
  <c r="F333"/>
  <c r="F332"/>
  <c r="F331"/>
  <c r="E332" s="1"/>
  <c r="F330"/>
  <c r="F329"/>
  <c r="F328"/>
  <c r="F327"/>
  <c r="E328" s="1"/>
  <c r="F326"/>
  <c r="F325"/>
  <c r="F324"/>
  <c r="F323"/>
  <c r="E324" s="1"/>
  <c r="F322"/>
  <c r="F321"/>
  <c r="F320"/>
  <c r="F319"/>
  <c r="F318"/>
  <c r="F317"/>
  <c r="F316"/>
  <c r="F315"/>
  <c r="F314"/>
  <c r="F307"/>
  <c r="F306"/>
  <c r="F305"/>
  <c r="F304"/>
  <c r="F303"/>
  <c r="F302"/>
  <c r="F300"/>
  <c r="E302" s="1"/>
  <c r="F299"/>
  <c r="F298"/>
  <c r="F297"/>
  <c r="F296"/>
  <c r="F295"/>
  <c r="F294"/>
  <c r="F293"/>
  <c r="F292"/>
  <c r="F291"/>
  <c r="E292" s="1"/>
  <c r="F290"/>
  <c r="F289"/>
  <c r="F288"/>
  <c r="F287"/>
  <c r="F286"/>
  <c r="F285"/>
  <c r="F284"/>
  <c r="F283"/>
  <c r="F282"/>
  <c r="F281"/>
  <c r="F280"/>
  <c r="E281" s="1"/>
  <c r="F279"/>
  <c r="F278"/>
  <c r="F277"/>
  <c r="F276"/>
  <c r="F275"/>
  <c r="F274"/>
  <c r="F273"/>
  <c r="F272"/>
  <c r="F271"/>
  <c r="F270"/>
  <c r="F269"/>
  <c r="F268"/>
  <c r="F267"/>
  <c r="F266"/>
  <c r="F265"/>
  <c r="F264"/>
  <c r="F263"/>
  <c r="F262"/>
  <c r="F261"/>
  <c r="F260"/>
  <c r="F259"/>
  <c r="F258"/>
  <c r="F257"/>
  <c r="F256"/>
  <c r="F255"/>
  <c r="E256" s="1"/>
  <c r="F254"/>
  <c r="F253"/>
  <c r="F252"/>
  <c r="F251"/>
  <c r="E252" s="1"/>
  <c r="F250"/>
  <c r="F249"/>
  <c r="F248"/>
  <c r="F247"/>
  <c r="F246"/>
  <c r="F245"/>
  <c r="F244"/>
  <c r="F243"/>
  <c r="F242"/>
  <c r="F241"/>
  <c r="F240"/>
  <c r="F239"/>
  <c r="F238"/>
  <c r="F237"/>
  <c r="F236"/>
  <c r="F235"/>
  <c r="F234"/>
  <c r="F233"/>
  <c r="F232"/>
  <c r="F231"/>
  <c r="F230"/>
  <c r="F229"/>
  <c r="F228"/>
  <c r="F227"/>
  <c r="F226"/>
  <c r="F225"/>
  <c r="F224"/>
  <c r="F223"/>
  <c r="F222"/>
  <c r="F221"/>
  <c r="F220"/>
  <c r="F219"/>
  <c r="F218"/>
  <c r="F217"/>
  <c r="F216"/>
  <c r="F215"/>
  <c r="F214"/>
  <c r="F213"/>
  <c r="F212"/>
  <c r="F211"/>
  <c r="F210"/>
  <c r="F209"/>
  <c r="F208"/>
  <c r="F207"/>
  <c r="F206"/>
  <c r="F205"/>
  <c r="F204"/>
  <c r="F203"/>
  <c r="F202"/>
  <c r="F201"/>
  <c r="F200"/>
  <c r="F199"/>
  <c r="F198"/>
  <c r="F197"/>
  <c r="F196"/>
  <c r="F195"/>
  <c r="F194"/>
  <c r="F193"/>
  <c r="E194" s="1"/>
  <c r="F192"/>
  <c r="F191"/>
  <c r="F190"/>
  <c r="F189"/>
  <c r="F188"/>
  <c r="F187"/>
  <c r="F186"/>
  <c r="F185"/>
  <c r="F184"/>
  <c r="F183"/>
  <c r="E184" s="1"/>
  <c r="F182"/>
  <c r="F181"/>
  <c r="F180"/>
  <c r="F179"/>
  <c r="E180" s="1"/>
  <c r="F178"/>
  <c r="F177"/>
  <c r="F176"/>
  <c r="F175"/>
  <c r="F174"/>
  <c r="F173"/>
  <c r="F172"/>
  <c r="F171"/>
  <c r="F170"/>
  <c r="F169"/>
  <c r="F168"/>
  <c r="F167"/>
  <c r="F166"/>
  <c r="F165"/>
  <c r="F164"/>
  <c r="F163"/>
  <c r="F162"/>
  <c r="F161"/>
  <c r="F160"/>
  <c r="F159"/>
  <c r="F158"/>
  <c r="F157"/>
  <c r="F156"/>
  <c r="F155"/>
  <c r="F154"/>
  <c r="F153"/>
  <c r="F152"/>
  <c r="F151"/>
  <c r="F150"/>
  <c r="F149"/>
  <c r="F148"/>
  <c r="F147"/>
  <c r="F146"/>
  <c r="F145"/>
  <c r="F144"/>
  <c r="F143"/>
  <c r="F142"/>
  <c r="F141"/>
  <c r="F140"/>
  <c r="F139"/>
  <c r="F138"/>
  <c r="F137"/>
  <c r="E138" s="1"/>
  <c r="F136"/>
  <c r="F135"/>
  <c r="F134"/>
  <c r="F133"/>
  <c r="E134" s="1"/>
  <c r="F132"/>
  <c r="F131"/>
  <c r="F130"/>
  <c r="F129"/>
  <c r="F128"/>
  <c r="F127"/>
  <c r="F126"/>
  <c r="F125"/>
  <c r="F124"/>
  <c r="F123"/>
  <c r="F122"/>
  <c r="F121"/>
  <c r="F120"/>
  <c r="F119"/>
  <c r="F118"/>
  <c r="F117"/>
  <c r="F116"/>
  <c r="F115"/>
  <c r="F114"/>
  <c r="F113"/>
  <c r="F112"/>
  <c r="F111"/>
  <c r="F110"/>
  <c r="F109"/>
  <c r="F108"/>
  <c r="F107"/>
  <c r="F106"/>
  <c r="F105"/>
  <c r="F104"/>
  <c r="F103"/>
  <c r="F102"/>
  <c r="F101"/>
  <c r="F100"/>
  <c r="F99"/>
  <c r="F98"/>
  <c r="F97"/>
  <c r="F96"/>
  <c r="F95"/>
  <c r="F94"/>
  <c r="F93"/>
  <c r="F92"/>
  <c r="F91"/>
  <c r="F90"/>
  <c r="F89"/>
  <c r="F88"/>
  <c r="F87"/>
  <c r="F86"/>
  <c r="F85"/>
  <c r="F83"/>
  <c r="E84" s="1"/>
  <c r="F82"/>
  <c r="F81"/>
  <c r="F80"/>
  <c r="F79"/>
  <c r="F78"/>
  <c r="F77"/>
  <c r="F76"/>
  <c r="F75"/>
  <c r="F74"/>
  <c r="F73"/>
  <c r="F72"/>
  <c r="E73" s="1"/>
  <c r="F71"/>
  <c r="F70"/>
  <c r="F69"/>
  <c r="F68"/>
  <c r="F67"/>
  <c r="F66"/>
  <c r="F65"/>
  <c r="F64"/>
  <c r="F63"/>
  <c r="E64" s="1"/>
  <c r="F62"/>
  <c r="F61"/>
  <c r="F60"/>
  <c r="F59"/>
  <c r="E60" s="1"/>
  <c r="F58"/>
  <c r="F57"/>
  <c r="F56"/>
  <c r="F55"/>
  <c r="E56" s="1"/>
  <c r="F54"/>
  <c r="F53"/>
  <c r="F52"/>
  <c r="F51"/>
  <c r="E52" s="1"/>
  <c r="F50"/>
  <c r="F49"/>
  <c r="F48"/>
  <c r="F47"/>
  <c r="F46"/>
  <c r="F45"/>
  <c r="F44"/>
  <c r="F43"/>
  <c r="F41"/>
  <c r="F40"/>
  <c r="F39"/>
  <c r="F38"/>
  <c r="F37"/>
  <c r="F36"/>
  <c r="F35"/>
  <c r="F34"/>
  <c r="E35" s="1"/>
  <c r="F33"/>
  <c r="F32"/>
  <c r="F31"/>
  <c r="F30"/>
  <c r="F29"/>
  <c r="F28"/>
  <c r="F27"/>
  <c r="F26"/>
  <c r="F25"/>
  <c r="F24"/>
  <c r="F23"/>
  <c r="F22"/>
  <c r="F21"/>
  <c r="F20"/>
  <c r="F19"/>
  <c r="F18"/>
  <c r="F17"/>
  <c r="F16"/>
  <c r="F15"/>
  <c r="F14"/>
  <c r="F13"/>
  <c r="F12"/>
  <c r="F11"/>
  <c r="E444" l="1"/>
  <c r="E378"/>
  <c r="E383"/>
  <c r="E471"/>
  <c r="E486"/>
  <c r="E505"/>
  <c r="E312"/>
  <c r="E277"/>
  <c r="E288"/>
  <c r="E307"/>
  <c r="E320"/>
  <c r="E405"/>
  <c r="E422"/>
  <c r="E216"/>
  <c r="E248"/>
  <c r="E25"/>
  <c r="E48"/>
  <c r="E80"/>
  <c r="E91"/>
  <c r="E144"/>
  <c r="E160"/>
  <c r="E170"/>
  <c r="E176"/>
  <c r="E237"/>
  <c r="E495"/>
  <c r="E190"/>
  <c r="E200"/>
  <c r="E205"/>
  <c r="E43"/>
  <c r="E69"/>
  <c r="E99"/>
  <c r="E116"/>
  <c r="E221"/>
  <c r="E226"/>
  <c r="E261"/>
  <c r="E297"/>
  <c r="E439"/>
  <c r="E532"/>
  <c r="E541"/>
  <c r="E31"/>
  <c r="E525"/>
  <c r="E519"/>
  <c r="E450"/>
  <c r="E211"/>
  <c r="E150"/>
  <c r="E130"/>
  <c r="F543"/>
  <c r="E14"/>
  <c r="F544" l="1"/>
  <c r="F10"/>
</calcChain>
</file>

<file path=xl/sharedStrings.xml><?xml version="1.0" encoding="utf-8"?>
<sst xmlns="http://schemas.openxmlformats.org/spreadsheetml/2006/main" count="1165" uniqueCount="465">
  <si>
    <t>Item</t>
  </si>
  <si>
    <t>Description</t>
  </si>
  <si>
    <t>Quantity</t>
  </si>
  <si>
    <t>Units</t>
  </si>
  <si>
    <t>Rate</t>
  </si>
  <si>
    <t>m2</t>
  </si>
  <si>
    <t>Total 0251  Estimator Costs</t>
  </si>
  <si>
    <t>3101  Frame Timber (stick)</t>
  </si>
  <si>
    <t>Delivery</t>
  </si>
  <si>
    <t>delivery</t>
  </si>
  <si>
    <t>100 x 100 F14 HWD</t>
  </si>
  <si>
    <t>lin m</t>
  </si>
  <si>
    <t>LVL 240 x 45 Beam</t>
  </si>
  <si>
    <t>90 x 35 MGP 10 Treated</t>
  </si>
  <si>
    <t>Total 3101  Frame Timber (stick)</t>
  </si>
  <si>
    <t>3201  Frame (pre-nail)</t>
  </si>
  <si>
    <t>Ext. 90mm Frame - 2400ht</t>
  </si>
  <si>
    <t>Int. 90mm Frame - 2400ht</t>
  </si>
  <si>
    <t>Ext. 90mm Frame - 2700ht</t>
  </si>
  <si>
    <t>Int.. Frame 90mm - 2700ht</t>
  </si>
  <si>
    <t>Ext. 90mm Frame - 3000ht</t>
  </si>
  <si>
    <t>Total 3201  Frame (pre-nail)</t>
  </si>
  <si>
    <t>3301  Frame Material + Hardware</t>
  </si>
  <si>
    <t>Chemset Injection Pack</t>
  </si>
  <si>
    <t>box</t>
  </si>
  <si>
    <t>Stud Bolts M12 x 160mm</t>
  </si>
  <si>
    <t>each</t>
  </si>
  <si>
    <t>Metal Ceiling Battens (6.1m)</t>
  </si>
  <si>
    <t>length</t>
  </si>
  <si>
    <t>3000 x M12 Cyclone Rod</t>
  </si>
  <si>
    <t>3600 x M12 Cyclone Rod</t>
  </si>
  <si>
    <t>12mm Top Nut</t>
  </si>
  <si>
    <t>12mm 50 x 50 square washer</t>
  </si>
  <si>
    <t>30m Hoop Iron Straping</t>
  </si>
  <si>
    <t>roll</t>
  </si>
  <si>
    <t>Galv Decking Nails (5kg Box)</t>
  </si>
  <si>
    <t>120 x 12mm H/H Bolt + Nut</t>
  </si>
  <si>
    <t>120 x 12mm C/H Bolt + Nut</t>
  </si>
  <si>
    <t>12mm Round Washers</t>
  </si>
  <si>
    <t>Cavity Slider Frame 2040x720x90</t>
  </si>
  <si>
    <t>Total 3301  Frame Material + Hardware</t>
  </si>
  <si>
    <t>3601  Timber Floor Material</t>
  </si>
  <si>
    <t>F17 170 x 35</t>
  </si>
  <si>
    <t>F27 240 x 45</t>
  </si>
  <si>
    <t>Treated Pine Dry   90 x 45 F5 H3 Rougher Headed</t>
  </si>
  <si>
    <t>LVL 240 x 63 Beam</t>
  </si>
  <si>
    <t>300 x 63 HJ-300</t>
  </si>
  <si>
    <t>Yellow Tongue 3600x900x19</t>
  </si>
  <si>
    <t>sheet</t>
  </si>
  <si>
    <t>Compressed Sheet 18mm</t>
  </si>
  <si>
    <t>Shot Edge Decking 70 x 19mm (merbau )</t>
  </si>
  <si>
    <t>Liquid Nails Construction Adhesive 320g</t>
  </si>
  <si>
    <t>tube</t>
  </si>
  <si>
    <t>Joist Hanger 51 x 240mm (face mount)</t>
  </si>
  <si>
    <t>Nail FH I Joist Galv. 35 x 3.15mm 1Kg</t>
  </si>
  <si>
    <t>Total 3601  Timber Floor Material</t>
  </si>
  <si>
    <t>3801  Structural Steel</t>
  </si>
  <si>
    <t>Universal Beam 250um /lm (Fab,and Supply)</t>
  </si>
  <si>
    <t>Total 3801  Structural Steel</t>
  </si>
  <si>
    <t>4101  Roof Trusses</t>
  </si>
  <si>
    <t>Trusses - Estimate Only (med roof)</t>
  </si>
  <si>
    <t>Total 4101  Roof Trusses</t>
  </si>
  <si>
    <t>4401  Fascia + Gutter</t>
  </si>
  <si>
    <t>Fascia + Gutter : Supply per lm</t>
  </si>
  <si>
    <t>Supply Barge Capping</t>
  </si>
  <si>
    <t>Supply Colorbond Box Guttering</t>
  </si>
  <si>
    <t>Total 4401  Fascia + Gutter</t>
  </si>
  <si>
    <t>4601  Colorbond Roof</t>
  </si>
  <si>
    <t>Colorbond Roof : Supply Estimate Only - Medium</t>
  </si>
  <si>
    <t>Colorbond Roof : Anti-con Blanket 50mm</t>
  </si>
  <si>
    <t>Colorbond Roof : Flashing for Parapet Roofs</t>
  </si>
  <si>
    <t>Total 4601  Colorbond Roof</t>
  </si>
  <si>
    <t>4801  Windows</t>
  </si>
  <si>
    <t>Delivery (Outside metro area)</t>
  </si>
  <si>
    <t>Window Service</t>
  </si>
  <si>
    <t>job lot</t>
  </si>
  <si>
    <t>27 x 18</t>
  </si>
  <si>
    <t>30 x 18</t>
  </si>
  <si>
    <t>Entry Frame : Single (920 Door)</t>
  </si>
  <si>
    <t>External door frame   (enviro-seal)</t>
  </si>
  <si>
    <t>Allowance to upgrade to timber frames</t>
  </si>
  <si>
    <t>allowance</t>
  </si>
  <si>
    <t>Total 4801  Windows</t>
  </si>
  <si>
    <t>4901  Lock Up Materials</t>
  </si>
  <si>
    <t>70 x 35 MGP 10 Treated</t>
  </si>
  <si>
    <t>30 x 2.0 Soft Sheet Nails 2kg</t>
  </si>
  <si>
    <t>30 x 2.0 Soft Sheet Nails 5kg</t>
  </si>
  <si>
    <t>2400 x 1200 x 6.0mm H/Flex</t>
  </si>
  <si>
    <t>160 x 31 x  5.4  P/P Jamb</t>
  </si>
  <si>
    <t>31 x 11 FJ Pine p/p</t>
  </si>
  <si>
    <t>Total 4901  Lock Up Materials</t>
  </si>
  <si>
    <t>5001  Doors External</t>
  </si>
  <si>
    <t>Corinthian Madison Range</t>
  </si>
  <si>
    <t>External 1/3 Glass D/C (clear)</t>
  </si>
  <si>
    <t>Total 5001  Doors External</t>
  </si>
  <si>
    <t>Door Stop</t>
  </si>
  <si>
    <t>5901  Block Supply</t>
  </si>
  <si>
    <t>200 Series Block Stretcher</t>
  </si>
  <si>
    <t>Total 5901  Block Supply</t>
  </si>
  <si>
    <t>6001  Block Fill</t>
  </si>
  <si>
    <t>Block Fill</t>
  </si>
  <si>
    <t>m3</t>
  </si>
  <si>
    <t>Total 6001  Block Fill</t>
  </si>
  <si>
    <t>6301  Cladding Material</t>
  </si>
  <si>
    <t>Hebel Panel 3000 x 600</t>
  </si>
  <si>
    <t>Cladding Hardware Allowance</t>
  </si>
  <si>
    <t>Linea Weatherboard 180mm x 4200mm x 16mm</t>
  </si>
  <si>
    <t>Total 6301  Cladding Material</t>
  </si>
  <si>
    <t>estimate</t>
  </si>
  <si>
    <t>7001  Garage Door</t>
  </si>
  <si>
    <t>Supply + Fit (up to) 2500 x 5200 Remote Panel Lift Door</t>
  </si>
  <si>
    <t>Total 7001  Garage Door</t>
  </si>
  <si>
    <t>9201  Fly Screens</t>
  </si>
  <si>
    <t>Hinged Fly Screen Door</t>
  </si>
  <si>
    <t>Fly Screen</t>
  </si>
  <si>
    <t>Hinged Security Door</t>
  </si>
  <si>
    <t>Total 9201  Fly Screens</t>
  </si>
  <si>
    <t>1951  Rain Water Tanks/Water Treatment</t>
  </si>
  <si>
    <t>Poly Above Ground Water Tank (Cylindrical)</t>
  </si>
  <si>
    <t>Rain Water Tank Pump</t>
  </si>
  <si>
    <t>Total 1951  Rain Water Tanks/Water Treatment</t>
  </si>
  <si>
    <t>4701  Wall Insulation</t>
  </si>
  <si>
    <t>Sisilation 1350mm x 60m</t>
  </si>
  <si>
    <t>Foil Fixers (500)</t>
  </si>
  <si>
    <t>Wall Insulation (R 1.5)</t>
  </si>
  <si>
    <t>Total 4701  Wall Insulation</t>
  </si>
  <si>
    <t>5101  Bath + Spa</t>
  </si>
  <si>
    <t>Bath Waste</t>
  </si>
  <si>
    <t>Bath</t>
  </si>
  <si>
    <t>Total 5101  Bath + Spa</t>
  </si>
  <si>
    <t>6551  Plaster Board (supply)</t>
  </si>
  <si>
    <t>Plasterboard Supply + Deliver</t>
  </si>
  <si>
    <t>Shadowset Cornice</t>
  </si>
  <si>
    <t>Total 6551  Plaster Board (supply)</t>
  </si>
  <si>
    <t>6801  Fix-out Material</t>
  </si>
  <si>
    <t>Mastic Sealant</t>
  </si>
  <si>
    <t>Melamine E/L 3600 x 595 x 16</t>
  </si>
  <si>
    <t>Total 6801  Fix-out Material</t>
  </si>
  <si>
    <t>6821  Shevling to Built-in Cupboards</t>
  </si>
  <si>
    <t>Linen/Store Shelves - up to 1200mm (melamine)</t>
  </si>
  <si>
    <t>Linen/Store Shelves - up to 2100mm (melamine)</t>
  </si>
  <si>
    <t>Wardrobe Shelves - up to 1800mm (melamine)</t>
  </si>
  <si>
    <t>Wardrobe Shelves - up to 2100mm (melamine)</t>
  </si>
  <si>
    <t>Wardrobe Shelves - up to 2400mm (melamine)</t>
  </si>
  <si>
    <t>Wardrobe Shelves - up to 3300mm (melamine)</t>
  </si>
  <si>
    <t>Bank of 4 Shelves - 550 wide (Melamine)</t>
  </si>
  <si>
    <t>Top Melamine Shelf and Rail per lm</t>
  </si>
  <si>
    <t>Total 6821  Shevling to Built-in Cupboards</t>
  </si>
  <si>
    <t>6951  Door Hardware (internal)</t>
  </si>
  <si>
    <t>DS1 Door Catch</t>
  </si>
  <si>
    <t>Passage Set</t>
  </si>
  <si>
    <t>Privacy Set</t>
  </si>
  <si>
    <t>Dummy Set</t>
  </si>
  <si>
    <t>Sliding Door Cavity SCP (Privacy)</t>
  </si>
  <si>
    <t>Sliding Door Cavity SCP (passage)</t>
  </si>
  <si>
    <t>Barrel Bolt 150mm Flush Mount</t>
  </si>
  <si>
    <t>Total 6951  Door Hardware (internal)</t>
  </si>
  <si>
    <t>7401  Kitchen Sink</t>
  </si>
  <si>
    <t>Double Bowl Sink</t>
  </si>
  <si>
    <t>Total 7401  Kitchen Sink</t>
  </si>
  <si>
    <t>7501  Laundry Tub</t>
  </si>
  <si>
    <t>Laundry Tub S/S</t>
  </si>
  <si>
    <t>Total 7501  Laundry Tub</t>
  </si>
  <si>
    <t>7601  Vanity Basins</t>
  </si>
  <si>
    <t>Vanity Basin</t>
  </si>
  <si>
    <t>Vanity Plug : Basin Waste</t>
  </si>
  <si>
    <t>Total 7601  Vanity Basins</t>
  </si>
  <si>
    <t>7801  Ceramic Tile (supply)</t>
  </si>
  <si>
    <t>Allowance For Frieze Tiles : Per Room</t>
  </si>
  <si>
    <t>Bathroom 1 Floor Tiles</t>
  </si>
  <si>
    <t>Bathroom 1 Wall Tiles</t>
  </si>
  <si>
    <t>Bathroom 2 Floor Tiles</t>
  </si>
  <si>
    <t>Bathroom 2 Wall Tiles</t>
  </si>
  <si>
    <t>En-suite 1 Floor Tiles</t>
  </si>
  <si>
    <t>En-suite 1 Wall Tiles</t>
  </si>
  <si>
    <t>WC 1 Floor Tiles</t>
  </si>
  <si>
    <t>WC 1 Wall Tiles</t>
  </si>
  <si>
    <t>Laundry Floor Tiles</t>
  </si>
  <si>
    <t>Laundry Wall Tiles</t>
  </si>
  <si>
    <t>External Floor Tiles</t>
  </si>
  <si>
    <t>Total 7801  Ceramic Tile (supply)</t>
  </si>
  <si>
    <t>7951  External Balustrades</t>
  </si>
  <si>
    <t>Timber Post with timber Balustrade (straight)</t>
  </si>
  <si>
    <t>Total 7951  External Balustrades</t>
  </si>
  <si>
    <t>8031  Fit-off Items</t>
  </si>
  <si>
    <t>Double Towel Rail</t>
  </si>
  <si>
    <t>Toilet Roll Holder</t>
  </si>
  <si>
    <t>Towel Ring</t>
  </si>
  <si>
    <t>Soap Dish</t>
  </si>
  <si>
    <t>Total 8031  Fit-off Items</t>
  </si>
  <si>
    <t>8051  Toilet Suites</t>
  </si>
  <si>
    <t>Toilet Suite</t>
  </si>
  <si>
    <t>Total 8051  Toilet Suites</t>
  </si>
  <si>
    <t>8101  Hot Water Services</t>
  </si>
  <si>
    <t>Rinnai Infinity 26 External HWS - LPG</t>
  </si>
  <si>
    <t>Rinnai  Std Controller Mc91</t>
  </si>
  <si>
    <t>Total 8101  Hot Water Services</t>
  </si>
  <si>
    <t>8201  White Goods</t>
  </si>
  <si>
    <t>note</t>
  </si>
  <si>
    <t>Total 8201  White Goods</t>
  </si>
  <si>
    <t>8301  Electrical Fittings</t>
  </si>
  <si>
    <t>Electrical : Allowance for Light Fittings</t>
  </si>
  <si>
    <t>Electrical : Heat/Light/Exhaust Fan</t>
  </si>
  <si>
    <t>Total 8301  Electrical Fittings</t>
  </si>
  <si>
    <t>8651  Ceiling Insulation</t>
  </si>
  <si>
    <t>Ceiling Insulation (R2.5)</t>
  </si>
  <si>
    <t>Ceiling Insulation (R3.5)</t>
  </si>
  <si>
    <t>Total 8651  Ceiling Insulation</t>
  </si>
  <si>
    <t>8801  Sliding Robe Doors</t>
  </si>
  <si>
    <t>1800 wide S/Robe Door (vinyl)</t>
  </si>
  <si>
    <t>1500 wide S/Robe Door (mirror)</t>
  </si>
  <si>
    <t>1800 wide S/Robe Door (mirror)</t>
  </si>
  <si>
    <t>2100 wide S/Robe Door (mirror)</t>
  </si>
  <si>
    <t>3300 wide S/Robe Door (mirror) 3dr</t>
  </si>
  <si>
    <t>Total 8801  Sliding Robe Doors</t>
  </si>
  <si>
    <t>9651  Carpets</t>
  </si>
  <si>
    <t>Carpet : Supply + Lay</t>
  </si>
  <si>
    <t>Total 9651  Carpets</t>
  </si>
  <si>
    <t>9671  Specialty Flooring + Finnishes</t>
  </si>
  <si>
    <t>T+G Flooring to timber floor 80 x 19mm (Supply + Fix)</t>
  </si>
  <si>
    <t>Total 9671  Specialty Flooring + Finnishes</t>
  </si>
  <si>
    <t>9801  TV Antenna</t>
  </si>
  <si>
    <t>TV Antenna : Supply + Fit</t>
  </si>
  <si>
    <t>Total 9801  TV Antenna</t>
  </si>
  <si>
    <t>9851  Clothesline</t>
  </si>
  <si>
    <t>Clothes Line : Fold a Line Wall Mount (supply + fit)</t>
  </si>
  <si>
    <t>Total 9851  Clothesline</t>
  </si>
  <si>
    <t>1201  Site Cut</t>
  </si>
  <si>
    <t>Site Costs : Cut + Fill to 500mm   (with compaction)</t>
  </si>
  <si>
    <t>Total 1201  Site Cut</t>
  </si>
  <si>
    <t>1701  Waste Bins</t>
  </si>
  <si>
    <t>Waste Bin : 6 m</t>
  </si>
  <si>
    <t>Total 1701  Waste Bins</t>
  </si>
  <si>
    <t>1901  Dig Foundations</t>
  </si>
  <si>
    <t>Excavation : Hourly Rate</t>
  </si>
  <si>
    <t>hour</t>
  </si>
  <si>
    <t>Total 1901  Dig Foundations</t>
  </si>
  <si>
    <t>2001  Footing Inspection</t>
  </si>
  <si>
    <t>Footing Inspection :</t>
  </si>
  <si>
    <t>Total 2001  Footing Inspection</t>
  </si>
  <si>
    <t>2101  Plumber Under Slab + Drainage</t>
  </si>
  <si>
    <t>Plumber : Under Slab + Drainage (1st Draw)</t>
  </si>
  <si>
    <t>draw</t>
  </si>
  <si>
    <t>Total 2101  Plumber Under Slab + Drainage</t>
  </si>
  <si>
    <t>2201  Electrical Lead-in</t>
  </si>
  <si>
    <t>Undergrounds + Meter Box (1st Draw)</t>
  </si>
  <si>
    <t>Total 2201  Electrical Lead-in</t>
  </si>
  <si>
    <t>2801  Bobcat (Slab Prep)</t>
  </si>
  <si>
    <t>Bobcat : Per Hour</t>
  </si>
  <si>
    <t>Total 2801  Bobcat (Slab Prep)</t>
  </si>
  <si>
    <t>2901  Slab Inspection</t>
  </si>
  <si>
    <t>Slab Inspection : 1</t>
  </si>
  <si>
    <t>Total 2901  Slab Inspection</t>
  </si>
  <si>
    <t>3401  Poison to Perimeter</t>
  </si>
  <si>
    <t>Termite Treatment : Perimeter : Per L.M.</t>
  </si>
  <si>
    <t>Total 3401  Poison to Perimeter</t>
  </si>
  <si>
    <t>3701  Carpenter Labour (timber floor)</t>
  </si>
  <si>
    <t>Carpenter Labour : Bearers-Joists-Sheet Flooring</t>
  </si>
  <si>
    <t>Carpenter Labour : Bearers-Joists-Shot Edge</t>
  </si>
  <si>
    <t>Carpenter Labour : Extra to Fit Compressed Sheet</t>
  </si>
  <si>
    <t>Total 3701  Carpenter Labour (timber floor)</t>
  </si>
  <si>
    <t>4001  Scaffolding</t>
  </si>
  <si>
    <t>Estimate for Scaffolding</t>
  </si>
  <si>
    <t>Guard Rail</t>
  </si>
  <si>
    <t>Total 4001  Scaffolding</t>
  </si>
  <si>
    <t>4201  Crane Hire</t>
  </si>
  <si>
    <t>Crane Hire</t>
  </si>
  <si>
    <t>Total 4201  Crane Hire</t>
  </si>
  <si>
    <t>4301  Frame Inspection</t>
  </si>
  <si>
    <t>Frame Inspection</t>
  </si>
  <si>
    <t>Total 4301  Frame Inspection</t>
  </si>
  <si>
    <t>4451  Waste Bins</t>
  </si>
  <si>
    <t>Total 4451  Waste Bins</t>
  </si>
  <si>
    <t>4651  Roofing Labour</t>
  </si>
  <si>
    <t>Colorbond Roof : Labour Estimate Only - Medium</t>
  </si>
  <si>
    <t>Total 4651  Roofing Labour</t>
  </si>
  <si>
    <t>5201  Carpenter Labour (lock up)</t>
  </si>
  <si>
    <t>Carpenter Lock-up (garage + living areas)</t>
  </si>
  <si>
    <t>Carpenter Lock-up (patio + porch areas)</t>
  </si>
  <si>
    <t>Erect Timber Post</t>
  </si>
  <si>
    <t>Total 5201  Carpenter Labour (lock up)</t>
  </si>
  <si>
    <t>5301  Electrical Rough-in (draw)</t>
  </si>
  <si>
    <t>Electrician : Rough-In (2nd Draw)</t>
  </si>
  <si>
    <t>Total 5301  Electrical Rough-in (draw)</t>
  </si>
  <si>
    <t>5401  Plumbing Rough-in (draw)</t>
  </si>
  <si>
    <t>Plumbing Rough-In :</t>
  </si>
  <si>
    <t>Total 5401  Plumbing Rough-in (draw)</t>
  </si>
  <si>
    <t>5701  Gas Rough-in</t>
  </si>
  <si>
    <t>Gas : Rough-In : + Additional Points [Oven-BBQ-Fireplace-HWS-Other]</t>
  </si>
  <si>
    <t>Total 5701  Gas Rough-in</t>
  </si>
  <si>
    <t>6251  Rendering</t>
  </si>
  <si>
    <t>Render to Brick/Blockwork (Sponge Finish)</t>
  </si>
  <si>
    <t>Render to Polystyrene/Hebel Panel</t>
  </si>
  <si>
    <t>Total 6251  Rendering</t>
  </si>
  <si>
    <t>6401  Carpenter Labour (cladding)</t>
  </si>
  <si>
    <t>Carpenter Labour (Special Cladding)</t>
  </si>
  <si>
    <t>Total 6401  Carpenter Labour (cladding)</t>
  </si>
  <si>
    <t>Waterproof 1000 x 1200 Shower Area</t>
  </si>
  <si>
    <t>Waterproof 1000 x 1600 Shower Area</t>
  </si>
  <si>
    <t>Waterproof Bath (top of bath hob)</t>
  </si>
  <si>
    <t>Alum. Angle (supply and fit)</t>
  </si>
  <si>
    <t>Chrome 100mm Floor Wastes</t>
  </si>
  <si>
    <t>Chrome 900mm Channel Floor Wastes</t>
  </si>
  <si>
    <t>Wall to Floor Flashings</t>
  </si>
  <si>
    <t>Tap Flanges (supply + fit)</t>
  </si>
  <si>
    <t>Waterproof Floor Wastes</t>
  </si>
  <si>
    <t>Waterproof Full Floor Area (sqm)</t>
  </si>
  <si>
    <t>Total 6601  Water Proofer</t>
  </si>
  <si>
    <t>7101  Carpenter Labour (fix-out)</t>
  </si>
  <si>
    <t>Carpenter Fix - Out</t>
  </si>
  <si>
    <t>Carpenter prep and fill control joints</t>
  </si>
  <si>
    <t>Total 7101  Carpenter Labour (fix-out)</t>
  </si>
  <si>
    <t>7701  Painter (internal)</t>
  </si>
  <si>
    <t>Painter Internal/Soffits (2700 ceiling ht))</t>
  </si>
  <si>
    <t>Paint Internal Doors + Frames</t>
  </si>
  <si>
    <t>Paint Skirting</t>
  </si>
  <si>
    <t>Total 7701  Painter (internal)</t>
  </si>
  <si>
    <t>8401  Gas Fit-off</t>
  </si>
  <si>
    <t>Gas : Fit-Off :+ Additional Points [Oven-BBQ-Fireplace-HWS-Other]</t>
  </si>
  <si>
    <t>Total 8401  Gas Fit-off</t>
  </si>
  <si>
    <t>8451  Waste Bins</t>
  </si>
  <si>
    <t>Waste Bin : 6m</t>
  </si>
  <si>
    <t>Total 8451  Waste Bins</t>
  </si>
  <si>
    <t>8551  Air conditioning (fit-off)</t>
  </si>
  <si>
    <t>PS For Ducted Air con as per spec</t>
  </si>
  <si>
    <t>Total 8551  Air conditioning (fit-off)</t>
  </si>
  <si>
    <t>8601  Electrical Fit-off</t>
  </si>
  <si>
    <t>Electrician : Less 1st + 2nd Draws</t>
  </si>
  <si>
    <t>Electrician : Under Ground Mains (3-Phase)</t>
  </si>
  <si>
    <t>Electrician : Install IXL (2 Light)</t>
  </si>
  <si>
    <t>Electrician : Testing</t>
  </si>
  <si>
    <t>Electrician : Wiring for Ducted Air Con System</t>
  </si>
  <si>
    <t>Electrician : Wiring for Rainwater Water Tanks</t>
  </si>
  <si>
    <t>Total 8601  Electrical Fit-off</t>
  </si>
  <si>
    <t>8901  Carpenter Fit-off</t>
  </si>
  <si>
    <t>Carpenter Fit - Off</t>
  </si>
  <si>
    <t>Total 8901  Carpenter Fit-off</t>
  </si>
  <si>
    <t>8951  Floor Sanding + Finishing</t>
  </si>
  <si>
    <t>Sand PB or Ply Flooring</t>
  </si>
  <si>
    <t>Total 8951  Floor Sanding + Finishing</t>
  </si>
  <si>
    <t>9001  Painter (external)</t>
  </si>
  <si>
    <t>Paint Exterior</t>
  </si>
  <si>
    <t>Paint Patio Ceilings</t>
  </si>
  <si>
    <t>Paint/Seal Decking/Batten Timber</t>
  </si>
  <si>
    <t>Paint Posts</t>
  </si>
  <si>
    <t>Total 9001  Painter (external)</t>
  </si>
  <si>
    <t>9051  Misc.External Works</t>
  </si>
  <si>
    <t>Aluminium Batten Screen Supply and install</t>
  </si>
  <si>
    <t>Total 9051  Misc.External Works</t>
  </si>
  <si>
    <t>9101  Cleaner</t>
  </si>
  <si>
    <t>House Clean (First Clean)</t>
  </si>
  <si>
    <t>House Clean (Final Clean)</t>
  </si>
  <si>
    <t>Total 9101  Cleaner</t>
  </si>
  <si>
    <t>9451  Dump Fees</t>
  </si>
  <si>
    <t>Dump Fees : Allowance</t>
  </si>
  <si>
    <t>Total 9451  Dump Fees</t>
  </si>
  <si>
    <t>9501  Concreter (patio,paths,driveway)</t>
  </si>
  <si>
    <t>Broom Finish Concrete (Labour + Supply)</t>
  </si>
  <si>
    <t>Exposed Aggregate Concrete (Labour + Supply)</t>
  </si>
  <si>
    <t>Tank Stand (approx 3sqm)</t>
  </si>
  <si>
    <t>Total 9501  Concreter (patio,paths,driveway)</t>
  </si>
  <si>
    <t>99301  Misc. Delivery Allowance</t>
  </si>
  <si>
    <t>Allowance for Extra Deliveries</t>
  </si>
  <si>
    <t>Total 99301  Misc. Delivery Allowance</t>
  </si>
  <si>
    <t>1301  Site Access Gravel</t>
  </si>
  <si>
    <t>Site Access Gravel : 40mm Gravel (5 ton loads)</t>
  </si>
  <si>
    <t>Total 1301  Site Access Gravel</t>
  </si>
  <si>
    <t>1501  Set Out Survey</t>
  </si>
  <si>
    <t>Set Out Survey : House Setout Calculations Level 1(up to 50 points)</t>
  </si>
  <si>
    <t>Set Out Survey : Points for Footings - Incl Piers : Each Point</t>
  </si>
  <si>
    <t>Set Out Survey : Points Placed for Slab : Each Point</t>
  </si>
  <si>
    <t>Total 1501  Set Out Survey</t>
  </si>
  <si>
    <t>1601  Steel Reinforcement</t>
  </si>
  <si>
    <t>Steel Reo : 3 Bar L11 TM 6mx200mm</t>
  </si>
  <si>
    <t>Post Bracket : 100 x 600 x 6mm</t>
  </si>
  <si>
    <t>Steel Reo : Delivery</t>
  </si>
  <si>
    <t>Total 1601  Steel Reinforcement</t>
  </si>
  <si>
    <t>2401  Concrete Pump (footings)</t>
  </si>
  <si>
    <t>Concrete Pump - Footings : Travel</t>
  </si>
  <si>
    <t>Concrete Pump - Footings : Rate Per Hour (38m Boom)</t>
  </si>
  <si>
    <t>Concrete Pump - Footings : Fly Ash Primer</t>
  </si>
  <si>
    <t>Concrete Pump - Footings : Cubic Meterage Pumped</t>
  </si>
  <si>
    <t>Total 2401  Concrete Pump (footings)</t>
  </si>
  <si>
    <t>2601  Slab Fill + Quarry Material</t>
  </si>
  <si>
    <t>Crusher Dust</t>
  </si>
  <si>
    <t>tonne</t>
  </si>
  <si>
    <t>Total 2601  Slab Fill + Quarry Material</t>
  </si>
  <si>
    <t>3001  Concrete Supply (slab)</t>
  </si>
  <si>
    <t>Concrete : 20/20 Mix : Slab</t>
  </si>
  <si>
    <t>Concrete : 20/20 Mix (Internal Beams)</t>
  </si>
  <si>
    <t>Total 3001  Concrete Supply (slab)</t>
  </si>
  <si>
    <t>0301  Soil Test</t>
  </si>
  <si>
    <t>Soil Test</t>
  </si>
  <si>
    <t>Wind Classification (carried out with soil test)</t>
  </si>
  <si>
    <t>Photos (carried out with soil test)</t>
  </si>
  <si>
    <t>Total 0301  Soil Test</t>
  </si>
  <si>
    <t>0401  Site + Contour Survey</t>
  </si>
  <si>
    <t>Contour Survey</t>
  </si>
  <si>
    <t>Total 0401  Site + Contour Survey</t>
  </si>
  <si>
    <t>0501  Drafting</t>
  </si>
  <si>
    <t>Draughting : Working Drawings Level 1 (per sqm)</t>
  </si>
  <si>
    <t>Total 0501  Drafting</t>
  </si>
  <si>
    <t>0601  Slab + Footing Designs</t>
  </si>
  <si>
    <t>Engineering : Footing + Slab Design (ea)</t>
  </si>
  <si>
    <t>Engineering : Structural Certification (Bracing)</t>
  </si>
  <si>
    <t>Total 0601  Slab + Footing Designs</t>
  </si>
  <si>
    <t>0701  Private Certification</t>
  </si>
  <si>
    <t>Certification : Private Certification Fees (estimate only)</t>
  </si>
  <si>
    <t>Total 0701  Private Certification</t>
  </si>
  <si>
    <t>0801  Portable long Service Levy</t>
  </si>
  <si>
    <t>Portable Long Service Levy (estimate)</t>
  </si>
  <si>
    <t>Total 0801  Portable long Service Levy</t>
  </si>
  <si>
    <t>0901  Home Owners Insurance</t>
  </si>
  <si>
    <t>HOW Insurance up to $351k - 500k</t>
  </si>
  <si>
    <t>Total 0901  Home Owners Insurance</t>
  </si>
  <si>
    <t>1001  Construction Insurance</t>
  </si>
  <si>
    <t>Construction Insurance : (estimate)</t>
  </si>
  <si>
    <t>Total 1001  Construction Insurance</t>
  </si>
  <si>
    <t>1351  Temporary Fencing</t>
  </si>
  <si>
    <t>Temp Site Fencing : Mesh Panel Fence</t>
  </si>
  <si>
    <t>Temp Site Fencing : Delivery + Pick-up (Outside  Metro.)</t>
  </si>
  <si>
    <t>Total 1351  Temporary Fencing</t>
  </si>
  <si>
    <t>1401  Sediment Control</t>
  </si>
  <si>
    <t>Sediment Barrier : Silt Fence (50m roll)</t>
  </si>
  <si>
    <t>Total 1401  Sediment Control</t>
  </si>
  <si>
    <t>1451  Temporary Services</t>
  </si>
  <si>
    <t>Temp Services : Construction Power Charge every 12 weeks</t>
  </si>
  <si>
    <t>Temp Services : Toilet Hire (chemical flush)</t>
  </si>
  <si>
    <t>per week</t>
  </si>
  <si>
    <t>Temp Services : Toilet:- Delivery + Pick Up</t>
  </si>
  <si>
    <t>Temp Services : Acro-Prop Hire</t>
  </si>
  <si>
    <t>Total 1451  Temporary Services</t>
  </si>
  <si>
    <t>99151  Contingency Allowance</t>
  </si>
  <si>
    <t>Contingency Allowance [Fixed]</t>
  </si>
  <si>
    <t>Total 99151  Contingency Allowance</t>
  </si>
  <si>
    <t>TOTAL EXCL GST</t>
  </si>
  <si>
    <t>Price /m2</t>
  </si>
  <si>
    <t>Sustainability study (Building Energy Efficiency Certificate)</t>
  </si>
  <si>
    <t>Preliminary  Sketches for comment and review</t>
  </si>
  <si>
    <t>Council Development Control Plans</t>
  </si>
  <si>
    <t>Covenants</t>
  </si>
  <si>
    <t>Easements</t>
  </si>
  <si>
    <t>Flood Prone</t>
  </si>
  <si>
    <t>Previous Land Usage</t>
  </si>
  <si>
    <t>Termite, overland drainage</t>
  </si>
  <si>
    <t>included</t>
  </si>
  <si>
    <t>Total Pre-Design Report</t>
  </si>
  <si>
    <t>Complete Report</t>
  </si>
  <si>
    <t>Fire Attack Level</t>
  </si>
  <si>
    <t>Sustainability Design Development (based on 3 revisions)</t>
  </si>
  <si>
    <t>Supplied By Owner as per spec (Incl in amount quoted)</t>
  </si>
  <si>
    <t xml:space="preserve">0001 Pre-Design Report  </t>
  </si>
  <si>
    <r>
      <t>6601  Water Proofer</t>
    </r>
    <r>
      <rPr>
        <b/>
        <u/>
        <sz val="9"/>
        <color rgb="FFFF0000"/>
        <rFont val="Arial"/>
        <family val="2"/>
      </rPr>
      <t xml:space="preserve"> (Professional Recommended)</t>
    </r>
  </si>
  <si>
    <t>###  NOTES FROM ESTIMATOR  ###
Areas of the report highlighted in red must be performed by qualified Professionals/Tradesman
Based on NSW Regional Prices 2013 actual quotes and enquiries</t>
  </si>
  <si>
    <r>
      <t xml:space="preserve">0251  Estimator Costs </t>
    </r>
    <r>
      <rPr>
        <b/>
        <u/>
        <sz val="9"/>
        <color rgb="FFFF0000"/>
        <rFont val="Arial"/>
        <family val="2"/>
      </rPr>
      <t>Professional Recommended</t>
    </r>
  </si>
  <si>
    <r>
      <t xml:space="preserve">CUSTOM HOME - CONSTRUCTION COSTS </t>
    </r>
    <r>
      <rPr>
        <b/>
        <i/>
        <sz val="12"/>
        <color rgb="FF00B050"/>
        <rFont val="ARIAL"/>
        <family val="2"/>
      </rPr>
      <t xml:space="preserve">FOR REFERENCE ONLY      </t>
    </r>
  </si>
  <si>
    <t>GREENIFY YOUR COST ESTIMATE</t>
  </si>
  <si>
    <t>Brings Control to your Project</t>
  </si>
  <si>
    <t>ONCE YOU HAVE WORKED OUT YOUR QUANTITIES ADD THE FIGURE IN THE YELLOW CELL</t>
  </si>
  <si>
    <t>THIS IS YOUR TOTAL BUILD COST</t>
  </si>
  <si>
    <t>THIS IS YOUR TOTAL BUILD COST PER SQUARE METRE</t>
  </si>
  <si>
    <t>SUMMARY OF COST</t>
  </si>
  <si>
    <t>Estimating Cost (Total m2 of Construction)</t>
  </si>
  <si>
    <t>###  DISCLAIMER  ###
This Detailed Cost Estimate is based on current regional NSW costs received from actual quotes and supply prices. You must ensure that you have made your own enquiry in your area to allow for any changes to these prices.</t>
  </si>
  <si>
    <t xml:space="preserve">www.greenifyconsulting.com.au                                </t>
  </si>
</sst>
</file>

<file path=xl/styles.xml><?xml version="1.0" encoding="utf-8"?>
<styleSheet xmlns="http://schemas.openxmlformats.org/spreadsheetml/2006/main">
  <numFmts count="4">
    <numFmt numFmtId="44" formatCode="_-&quot;$&quot;* #,##0.00_-;\-&quot;$&quot;* #,##0.00_-;_-&quot;$&quot;* &quot;-&quot;??_-;_-@_-"/>
    <numFmt numFmtId="164" formatCode="\ d\ mmmm\ yyyy"/>
    <numFmt numFmtId="165" formatCode="[$$-C09]#,##0.00"/>
    <numFmt numFmtId="166" formatCode="&quot;$&quot;#,##0.00"/>
  </numFmts>
  <fonts count="26">
    <font>
      <sz val="11"/>
      <color theme="1"/>
      <name val="Calibri"/>
      <family val="2"/>
      <scheme val="minor"/>
    </font>
    <font>
      <sz val="11"/>
      <color theme="1"/>
      <name val="Calibri"/>
      <family val="2"/>
      <scheme val="minor"/>
    </font>
    <font>
      <sz val="11"/>
      <color rgb="FFFF0000"/>
      <name val="Calibri"/>
      <family val="2"/>
      <scheme val="minor"/>
    </font>
    <font>
      <b/>
      <sz val="10"/>
      <color indexed="8"/>
      <name val="ARIAL"/>
      <family val="2"/>
    </font>
    <font>
      <sz val="9"/>
      <color indexed="8"/>
      <name val="Arial"/>
      <family val="2"/>
    </font>
    <font>
      <b/>
      <sz val="9"/>
      <color indexed="8"/>
      <name val="Arial"/>
      <family val="2"/>
    </font>
    <font>
      <b/>
      <u/>
      <sz val="9"/>
      <color indexed="8"/>
      <name val="Arial"/>
      <family val="2"/>
    </font>
    <font>
      <u/>
      <sz val="9"/>
      <color indexed="8"/>
      <name val="Arial"/>
      <family val="2"/>
    </font>
    <font>
      <sz val="10"/>
      <color indexed="8"/>
      <name val="Arial"/>
      <family val="2"/>
    </font>
    <font>
      <sz val="12"/>
      <color theme="1"/>
      <name val="Calibri"/>
      <family val="2"/>
      <scheme val="minor"/>
    </font>
    <font>
      <b/>
      <sz val="12"/>
      <color rgb="FF00B050"/>
      <name val="ARIAL"/>
      <family val="2"/>
    </font>
    <font>
      <sz val="12"/>
      <color rgb="FF00B050"/>
      <name val="Calibri"/>
      <family val="2"/>
      <scheme val="minor"/>
    </font>
    <font>
      <b/>
      <i/>
      <sz val="12"/>
      <color rgb="FF00B050"/>
      <name val="ARIAL"/>
      <family val="2"/>
    </font>
    <font>
      <sz val="12"/>
      <color rgb="FFFF0000"/>
      <name val="Arial"/>
      <family val="2"/>
    </font>
    <font>
      <sz val="12"/>
      <color rgb="FFFF0000"/>
      <name val="Calibri"/>
      <family val="2"/>
      <scheme val="minor"/>
    </font>
    <font>
      <sz val="9"/>
      <color rgb="FFFF0000"/>
      <name val="Arial"/>
      <family val="2"/>
    </font>
    <font>
      <b/>
      <u/>
      <sz val="9"/>
      <color rgb="FFFF0000"/>
      <name val="Arial"/>
      <family val="2"/>
    </font>
    <font>
      <b/>
      <sz val="9"/>
      <color rgb="FFFF0000"/>
      <name val="Arial"/>
      <family val="2"/>
    </font>
    <font>
      <sz val="24"/>
      <color rgb="FF00B050"/>
      <name val="Calibri"/>
      <family val="2"/>
      <scheme val="minor"/>
    </font>
    <font>
      <i/>
      <sz val="14"/>
      <color rgb="FF00B050"/>
      <name val="Calibri"/>
      <family val="2"/>
      <scheme val="minor"/>
    </font>
    <font>
      <sz val="16"/>
      <color rgb="FFFF0000"/>
      <name val="Calibri"/>
      <family val="2"/>
      <scheme val="minor"/>
    </font>
    <font>
      <sz val="14"/>
      <color rgb="FFFF0000"/>
      <name val="Calibri"/>
      <family val="2"/>
      <scheme val="minor"/>
    </font>
    <font>
      <u/>
      <sz val="11"/>
      <color theme="10"/>
      <name val="Calibri"/>
      <family val="2"/>
    </font>
    <font>
      <sz val="28"/>
      <color rgb="FF00B050"/>
      <name val="Abandon"/>
    </font>
    <font>
      <sz val="28"/>
      <color theme="1"/>
      <name val="Abandon"/>
    </font>
    <font>
      <b/>
      <sz val="16"/>
      <color rgb="FFFF000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0" fontId="22" fillId="0" borderId="0" applyNumberFormat="0" applyFill="0" applyBorder="0" applyAlignment="0" applyProtection="0">
      <alignment vertical="top"/>
      <protection locked="0"/>
    </xf>
  </cellStyleXfs>
  <cellXfs count="68">
    <xf numFmtId="0" fontId="0" fillId="0" borderId="0" xfId="0"/>
    <xf numFmtId="0" fontId="6" fillId="0" borderId="1" xfId="0" applyFont="1" applyBorder="1" applyAlignment="1">
      <alignment vertical="top"/>
    </xf>
    <xf numFmtId="0" fontId="0" fillId="0" borderId="1" xfId="0" applyBorder="1" applyAlignment="1">
      <alignment vertical="top"/>
    </xf>
    <xf numFmtId="0" fontId="0" fillId="0" borderId="1" xfId="0" applyBorder="1" applyAlignment="1">
      <alignment horizontal="right" vertical="top"/>
    </xf>
    <xf numFmtId="0" fontId="7" fillId="0" borderId="1" xfId="0" applyFont="1" applyBorder="1" applyAlignment="1">
      <alignment horizontal="right" vertical="top"/>
    </xf>
    <xf numFmtId="0" fontId="7" fillId="0" borderId="1" xfId="0" applyFont="1" applyBorder="1" applyAlignment="1">
      <alignment horizontal="left" vertical="top"/>
    </xf>
    <xf numFmtId="0" fontId="5" fillId="0" borderId="1" xfId="0" applyFont="1" applyBorder="1" applyAlignment="1">
      <alignment horizontal="right" vertical="top"/>
    </xf>
    <xf numFmtId="0" fontId="4" fillId="0" borderId="1" xfId="0" applyFont="1" applyBorder="1" applyAlignment="1">
      <alignment vertical="top"/>
    </xf>
    <xf numFmtId="0" fontId="4" fillId="0" borderId="1" xfId="0" applyFont="1" applyBorder="1" applyAlignment="1">
      <alignment horizontal="right" vertical="top"/>
    </xf>
    <xf numFmtId="0" fontId="4" fillId="0" borderId="1" xfId="0" applyFont="1" applyBorder="1" applyAlignment="1">
      <alignment horizontal="left" vertical="top"/>
    </xf>
    <xf numFmtId="165" fontId="5" fillId="0" borderId="1" xfId="0" applyNumberFormat="1" applyFont="1" applyBorder="1" applyAlignment="1">
      <alignment horizontal="right" vertical="top"/>
    </xf>
    <xf numFmtId="0" fontId="8" fillId="0" borderId="1" xfId="0" applyFont="1" applyBorder="1" applyAlignment="1">
      <alignment vertical="top"/>
    </xf>
    <xf numFmtId="166" fontId="4" fillId="0" borderId="1" xfId="0" applyNumberFormat="1" applyFont="1" applyBorder="1" applyAlignment="1">
      <alignment vertical="top"/>
    </xf>
    <xf numFmtId="166" fontId="4" fillId="0" borderId="1" xfId="1" applyNumberFormat="1" applyFont="1" applyBorder="1" applyAlignment="1">
      <alignment horizontal="right" vertical="top"/>
    </xf>
    <xf numFmtId="166" fontId="0" fillId="0" borderId="1" xfId="0" applyNumberFormat="1" applyBorder="1" applyAlignment="1">
      <alignment vertical="top"/>
    </xf>
    <xf numFmtId="166" fontId="7" fillId="0" borderId="1" xfId="0" applyNumberFormat="1" applyFont="1" applyBorder="1" applyAlignment="1">
      <alignment horizontal="right" vertical="top"/>
    </xf>
    <xf numFmtId="166" fontId="5" fillId="0" borderId="1" xfId="0" applyNumberFormat="1" applyFont="1" applyBorder="1" applyAlignment="1">
      <alignment vertical="top"/>
    </xf>
    <xf numFmtId="166" fontId="0" fillId="0" borderId="0" xfId="0" applyNumberFormat="1"/>
    <xf numFmtId="0" fontId="9" fillId="0" borderId="0" xfId="0" applyFont="1"/>
    <xf numFmtId="0" fontId="11" fillId="0" borderId="0" xfId="0" applyFont="1"/>
    <xf numFmtId="0" fontId="14" fillId="0" borderId="0" xfId="0" applyFont="1"/>
    <xf numFmtId="0" fontId="2" fillId="0" borderId="0" xfId="0" applyFont="1"/>
    <xf numFmtId="0" fontId="16" fillId="0" borderId="1" xfId="0" applyFont="1" applyBorder="1" applyAlignment="1">
      <alignment vertical="top"/>
    </xf>
    <xf numFmtId="0" fontId="2" fillId="0" borderId="1" xfId="0" applyFont="1" applyBorder="1" applyAlignment="1">
      <alignment vertical="top"/>
    </xf>
    <xf numFmtId="0" fontId="15" fillId="0" borderId="1" xfId="0" applyFont="1" applyBorder="1" applyAlignment="1">
      <alignment horizontal="left" vertical="top"/>
    </xf>
    <xf numFmtId="166" fontId="2" fillId="0" borderId="1" xfId="0" applyNumberFormat="1" applyFont="1" applyBorder="1" applyAlignment="1">
      <alignment vertical="top"/>
    </xf>
    <xf numFmtId="165" fontId="17" fillId="0" borderId="1" xfId="0" applyNumberFormat="1" applyFont="1" applyBorder="1" applyAlignment="1">
      <alignment horizontal="right" vertical="top"/>
    </xf>
    <xf numFmtId="165" fontId="3" fillId="3" borderId="1" xfId="0" applyNumberFormat="1" applyFont="1" applyFill="1" applyBorder="1" applyAlignment="1">
      <alignment horizontal="right" vertical="top"/>
    </xf>
    <xf numFmtId="0" fontId="4" fillId="2" borderId="1" xfId="0" applyFont="1" applyFill="1" applyBorder="1" applyAlignment="1">
      <alignment horizontal="right" vertical="top"/>
    </xf>
    <xf numFmtId="0" fontId="0" fillId="3" borderId="1" xfId="0" applyFill="1" applyBorder="1" applyAlignment="1">
      <alignment vertical="top"/>
    </xf>
    <xf numFmtId="0" fontId="9" fillId="3" borderId="1" xfId="0" applyFont="1" applyFill="1" applyBorder="1" applyAlignment="1">
      <alignment vertical="top"/>
    </xf>
    <xf numFmtId="0" fontId="3" fillId="3" borderId="3" xfId="0" applyFont="1" applyFill="1" applyBorder="1" applyAlignment="1">
      <alignment vertical="top"/>
    </xf>
    <xf numFmtId="0" fontId="3" fillId="3" borderId="4" xfId="0" applyFont="1" applyFill="1" applyBorder="1" applyAlignment="1">
      <alignment vertical="top"/>
    </xf>
    <xf numFmtId="0" fontId="3" fillId="3" borderId="5" xfId="0" applyFont="1" applyFill="1" applyBorder="1" applyAlignment="1">
      <alignment vertical="top"/>
    </xf>
    <xf numFmtId="166" fontId="0" fillId="3" borderId="1" xfId="0" applyNumberFormat="1" applyFill="1" applyBorder="1" applyAlignment="1">
      <alignment vertical="top"/>
    </xf>
    <xf numFmtId="44" fontId="0" fillId="3" borderId="1" xfId="1" applyFont="1" applyFill="1" applyBorder="1" applyAlignment="1">
      <alignment horizontal="right" vertical="top"/>
    </xf>
    <xf numFmtId="0" fontId="20" fillId="3" borderId="2" xfId="0" applyFont="1" applyFill="1" applyBorder="1" applyAlignment="1">
      <alignment horizontal="center" vertical="top"/>
    </xf>
    <xf numFmtId="0" fontId="0" fillId="3" borderId="2" xfId="0" applyFill="1" applyBorder="1" applyAlignment="1">
      <alignment horizontal="center" vertical="top"/>
    </xf>
    <xf numFmtId="165" fontId="5" fillId="0" borderId="6" xfId="0" applyNumberFormat="1" applyFont="1" applyBorder="1" applyAlignment="1">
      <alignment horizontal="right" vertical="top"/>
    </xf>
    <xf numFmtId="0" fontId="21" fillId="3" borderId="2" xfId="0" applyFont="1" applyFill="1" applyBorder="1" applyAlignment="1">
      <alignment horizontal="center" vertical="top"/>
    </xf>
    <xf numFmtId="0" fontId="9" fillId="4" borderId="10" xfId="0" applyFont="1" applyFill="1" applyBorder="1" applyAlignment="1">
      <alignment vertical="top"/>
    </xf>
    <xf numFmtId="0" fontId="9" fillId="4" borderId="0" xfId="0" applyFont="1" applyFill="1" applyBorder="1" applyAlignment="1">
      <alignment vertical="top"/>
    </xf>
    <xf numFmtId="166" fontId="9" fillId="4" borderId="0" xfId="0" applyNumberFormat="1" applyFont="1" applyFill="1" applyBorder="1" applyAlignment="1">
      <alignment vertical="top"/>
    </xf>
    <xf numFmtId="0" fontId="9" fillId="4" borderId="11" xfId="0" applyFont="1" applyFill="1" applyBorder="1" applyAlignment="1">
      <alignment horizontal="right" vertical="top"/>
    </xf>
    <xf numFmtId="165" fontId="2" fillId="3" borderId="14" xfId="0" quotePrefix="1" applyNumberFormat="1" applyFont="1" applyFill="1" applyBorder="1"/>
    <xf numFmtId="0" fontId="25" fillId="4" borderId="15" xfId="0" applyFont="1" applyFill="1" applyBorder="1" applyAlignment="1">
      <alignment horizontal="center" vertical="top"/>
    </xf>
    <xf numFmtId="0" fontId="0" fillId="4" borderId="16" xfId="0" applyFill="1" applyBorder="1" applyAlignment="1">
      <alignment horizontal="center" vertical="top"/>
    </xf>
    <xf numFmtId="0" fontId="0" fillId="4" borderId="17" xfId="0" applyFill="1" applyBorder="1" applyAlignment="1">
      <alignment horizontal="center" vertical="top"/>
    </xf>
    <xf numFmtId="0" fontId="22" fillId="0" borderId="0" xfId="2" applyAlignment="1" applyProtection="1"/>
    <xf numFmtId="0" fontId="0" fillId="0" borderId="0" xfId="0"/>
    <xf numFmtId="0" fontId="13" fillId="4" borderId="12" xfId="0" applyFont="1" applyFill="1" applyBorder="1" applyAlignment="1">
      <alignment horizontal="center" vertical="top" wrapText="1"/>
    </xf>
    <xf numFmtId="0" fontId="13" fillId="4" borderId="2" xfId="0" applyFont="1" applyFill="1" applyBorder="1" applyAlignment="1">
      <alignment horizontal="center" vertical="top" wrapText="1"/>
    </xf>
    <xf numFmtId="0" fontId="13" fillId="4" borderId="13" xfId="0" applyFont="1" applyFill="1" applyBorder="1" applyAlignment="1">
      <alignment horizontal="center" vertical="top" wrapText="1"/>
    </xf>
    <xf numFmtId="0" fontId="23" fillId="4" borderId="7" xfId="0" applyFont="1" applyFill="1" applyBorder="1" applyAlignment="1">
      <alignment horizontal="center"/>
    </xf>
    <xf numFmtId="0" fontId="24" fillId="4" borderId="8" xfId="0" applyFont="1" applyFill="1" applyBorder="1" applyAlignment="1">
      <alignment horizontal="center"/>
    </xf>
    <xf numFmtId="0" fontId="24" fillId="4" borderId="9" xfId="0" applyFont="1" applyFill="1" applyBorder="1" applyAlignment="1">
      <alignment horizontal="center"/>
    </xf>
    <xf numFmtId="0" fontId="19" fillId="4" borderId="10" xfId="0" applyFont="1" applyFill="1" applyBorder="1" applyAlignment="1">
      <alignment horizontal="center"/>
    </xf>
    <xf numFmtId="0" fontId="18" fillId="4" borderId="0" xfId="0" applyFont="1" applyFill="1" applyBorder="1" applyAlignment="1">
      <alignment horizontal="center"/>
    </xf>
    <xf numFmtId="0" fontId="18" fillId="4" borderId="11" xfId="0" applyFont="1" applyFill="1" applyBorder="1" applyAlignment="1">
      <alignment horizontal="center"/>
    </xf>
    <xf numFmtId="164" fontId="10" fillId="4" borderId="10" xfId="0" applyNumberFormat="1" applyFont="1" applyFill="1" applyBorder="1" applyAlignment="1">
      <alignment horizontal="center" vertical="top"/>
    </xf>
    <xf numFmtId="164" fontId="10" fillId="4" borderId="0" xfId="0" applyNumberFormat="1" applyFont="1" applyFill="1" applyBorder="1" applyAlignment="1">
      <alignment horizontal="center" vertical="top"/>
    </xf>
    <xf numFmtId="164" fontId="10" fillId="4" borderId="11" xfId="0" applyNumberFormat="1" applyFont="1" applyFill="1" applyBorder="1" applyAlignment="1">
      <alignment horizontal="center" vertical="top"/>
    </xf>
    <xf numFmtId="0" fontId="10" fillId="4" borderId="10" xfId="0" applyFont="1" applyFill="1" applyBorder="1" applyAlignment="1">
      <alignment horizontal="center" vertical="top"/>
    </xf>
    <xf numFmtId="0" fontId="10" fillId="4" borderId="0" xfId="0" applyFont="1" applyFill="1" applyBorder="1" applyAlignment="1">
      <alignment horizontal="center" vertical="top"/>
    </xf>
    <xf numFmtId="0" fontId="10" fillId="4" borderId="11" xfId="0" applyFont="1" applyFill="1" applyBorder="1" applyAlignment="1">
      <alignment horizontal="center" vertical="top"/>
    </xf>
    <xf numFmtId="0" fontId="13" fillId="4" borderId="10" xfId="0" applyFont="1" applyFill="1" applyBorder="1" applyAlignment="1">
      <alignment horizontal="center" vertical="top" wrapText="1"/>
    </xf>
    <xf numFmtId="0" fontId="13" fillId="4" borderId="0" xfId="0" applyFont="1" applyFill="1" applyBorder="1" applyAlignment="1">
      <alignment horizontal="center" vertical="top" wrapText="1"/>
    </xf>
    <xf numFmtId="0" fontId="13" fillId="4" borderId="11" xfId="0" applyFont="1" applyFill="1" applyBorder="1" applyAlignment="1">
      <alignment horizontal="center" vertical="top" wrapText="1"/>
    </xf>
  </cellXfs>
  <cellStyles count="3">
    <cellStyle name="Currency" xfId="1" builtinId="4"/>
    <cellStyle name="Hyperlink" xfId="2" builtinId="8"/>
    <cellStyle name="Normal" xfId="0" builtinId="0"/>
  </cellStyles>
  <dxfs count="1">
    <dxf>
      <font>
        <b val="0"/>
        <i val="0"/>
        <strike val="0"/>
        <condense val="0"/>
        <extend val="0"/>
        <u/>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reenifyconsulting.com.au/" TargetMode="External"/></Relationships>
</file>

<file path=xl/worksheets/sheet1.xml><?xml version="1.0" encoding="utf-8"?>
<worksheet xmlns="http://schemas.openxmlformats.org/spreadsheetml/2006/main" xmlns:r="http://schemas.openxmlformats.org/officeDocument/2006/relationships">
  <dimension ref="A1:F544"/>
  <sheetViews>
    <sheetView tabSelected="1" topLeftCell="A508" workbookViewId="0">
      <selection activeCell="A533" sqref="A533:XFD536"/>
    </sheetView>
  </sheetViews>
  <sheetFormatPr defaultRowHeight="15"/>
  <cols>
    <col min="1" max="1" width="8.140625" customWidth="1"/>
    <col min="2" max="2" width="54.140625" customWidth="1"/>
    <col min="4" max="4" width="13" customWidth="1"/>
    <col min="5" max="5" width="24.85546875" style="17" customWidth="1"/>
    <col min="6" max="6" width="20.7109375" customWidth="1"/>
  </cols>
  <sheetData>
    <row r="1" spans="1:6" ht="57" customHeight="1">
      <c r="A1" s="53" t="s">
        <v>456</v>
      </c>
      <c r="B1" s="54"/>
      <c r="C1" s="54"/>
      <c r="D1" s="54"/>
      <c r="E1" s="54"/>
      <c r="F1" s="55"/>
    </row>
    <row r="2" spans="1:6" ht="27" customHeight="1">
      <c r="A2" s="56" t="s">
        <v>457</v>
      </c>
      <c r="B2" s="57"/>
      <c r="C2" s="57"/>
      <c r="D2" s="57"/>
      <c r="E2" s="57"/>
      <c r="F2" s="58"/>
    </row>
    <row r="3" spans="1:6" s="19" customFormat="1" ht="15.75">
      <c r="A3" s="59">
        <v>41282</v>
      </c>
      <c r="B3" s="60"/>
      <c r="C3" s="60"/>
      <c r="D3" s="60"/>
      <c r="E3" s="60"/>
      <c r="F3" s="61"/>
    </row>
    <row r="4" spans="1:6" s="19" customFormat="1" ht="36" customHeight="1">
      <c r="A4" s="62" t="s">
        <v>455</v>
      </c>
      <c r="B4" s="63"/>
      <c r="C4" s="63"/>
      <c r="D4" s="63"/>
      <c r="E4" s="63"/>
      <c r="F4" s="64"/>
    </row>
    <row r="5" spans="1:6" s="18" customFormat="1" ht="15.75">
      <c r="A5" s="40"/>
      <c r="B5" s="41"/>
      <c r="C5" s="41"/>
      <c r="D5" s="41"/>
      <c r="E5" s="42"/>
      <c r="F5" s="43"/>
    </row>
    <row r="6" spans="1:6" s="20" customFormat="1" ht="104.25" customHeight="1">
      <c r="A6" s="65" t="s">
        <v>463</v>
      </c>
      <c r="B6" s="66"/>
      <c r="C6" s="66"/>
      <c r="D6" s="66"/>
      <c r="E6" s="66"/>
      <c r="F6" s="67"/>
    </row>
    <row r="7" spans="1:6" s="20" customFormat="1" ht="73.5" customHeight="1">
      <c r="A7" s="50" t="s">
        <v>453</v>
      </c>
      <c r="B7" s="51"/>
      <c r="C7" s="51"/>
      <c r="D7" s="51"/>
      <c r="E7" s="51"/>
      <c r="F7" s="52"/>
    </row>
    <row r="8" spans="1:6" s="20" customFormat="1" ht="21.75" customHeight="1" thickBot="1">
      <c r="A8" s="48" t="s">
        <v>464</v>
      </c>
      <c r="B8" s="49"/>
      <c r="C8" s="49"/>
      <c r="D8" s="49"/>
      <c r="E8" s="49"/>
      <c r="F8" s="49"/>
    </row>
    <row r="9" spans="1:6" ht="44.25" customHeight="1" thickBot="1">
      <c r="A9" s="45" t="s">
        <v>458</v>
      </c>
      <c r="B9" s="46"/>
      <c r="C9" s="46"/>
      <c r="D9" s="46"/>
      <c r="E9" s="46"/>
      <c r="F9" s="47"/>
    </row>
    <row r="10" spans="1:6" ht="27" customHeight="1" thickBot="1">
      <c r="A10" s="36"/>
      <c r="B10" s="37"/>
      <c r="C10" s="37"/>
      <c r="D10" s="37"/>
      <c r="E10" s="39" t="s">
        <v>461</v>
      </c>
      <c r="F10" s="44">
        <f>F543</f>
        <v>10538</v>
      </c>
    </row>
    <row r="11" spans="1:6">
      <c r="A11" s="1" t="s">
        <v>454</v>
      </c>
      <c r="B11" s="2"/>
      <c r="C11" s="2"/>
      <c r="D11" s="2"/>
      <c r="E11" s="14"/>
      <c r="F11" s="38" t="str">
        <f t="shared" ref="F11:F27" si="0">IF(C11="Quantity","Amount",IF(C11&gt;0,C11*E11,""))</f>
        <v/>
      </c>
    </row>
    <row r="12" spans="1:6">
      <c r="A12" s="4" t="s">
        <v>0</v>
      </c>
      <c r="B12" s="5" t="s">
        <v>1</v>
      </c>
      <c r="C12" s="4" t="s">
        <v>2</v>
      </c>
      <c r="D12" s="5" t="s">
        <v>3</v>
      </c>
      <c r="E12" s="15" t="s">
        <v>4</v>
      </c>
      <c r="F12" s="10" t="str">
        <f t="shared" si="0"/>
        <v>Amount</v>
      </c>
    </row>
    <row r="13" spans="1:6">
      <c r="A13" s="6"/>
      <c r="B13" s="7" t="s">
        <v>462</v>
      </c>
      <c r="C13" s="28"/>
      <c r="D13" s="9" t="s">
        <v>5</v>
      </c>
      <c r="E13" s="12">
        <v>4</v>
      </c>
      <c r="F13" s="10" t="str">
        <f t="shared" si="0"/>
        <v/>
      </c>
    </row>
    <row r="14" spans="1:6">
      <c r="A14" s="2"/>
      <c r="B14" s="8" t="s">
        <v>6</v>
      </c>
      <c r="C14" s="2"/>
      <c r="D14" s="2"/>
      <c r="E14" s="16">
        <f>SUM(F13)</f>
        <v>0</v>
      </c>
      <c r="F14" s="10" t="str">
        <f t="shared" si="0"/>
        <v/>
      </c>
    </row>
    <row r="15" spans="1:6" s="21" customFormat="1">
      <c r="A15" s="22" t="s">
        <v>451</v>
      </c>
      <c r="B15" s="23"/>
      <c r="C15" s="23"/>
      <c r="D15" s="23"/>
      <c r="E15" s="25"/>
      <c r="F15" s="26" t="str">
        <f t="shared" si="0"/>
        <v/>
      </c>
    </row>
    <row r="16" spans="1:6">
      <c r="A16" s="4" t="s">
        <v>0</v>
      </c>
      <c r="B16" s="5" t="s">
        <v>1</v>
      </c>
      <c r="C16" s="4" t="s">
        <v>2</v>
      </c>
      <c r="D16" s="5" t="s">
        <v>3</v>
      </c>
      <c r="E16" s="15" t="s">
        <v>4</v>
      </c>
      <c r="F16" s="10" t="str">
        <f t="shared" si="0"/>
        <v>Amount</v>
      </c>
    </row>
    <row r="17" spans="1:6">
      <c r="A17" s="4"/>
      <c r="B17" s="9" t="s">
        <v>447</v>
      </c>
      <c r="C17" s="28">
        <v>1</v>
      </c>
      <c r="D17" s="9" t="s">
        <v>26</v>
      </c>
      <c r="E17" s="13">
        <v>750</v>
      </c>
      <c r="F17" s="10">
        <f t="shared" si="0"/>
        <v>750</v>
      </c>
    </row>
    <row r="18" spans="1:6">
      <c r="A18" s="4"/>
      <c r="B18" s="9" t="s">
        <v>439</v>
      </c>
      <c r="C18" s="28">
        <v>0</v>
      </c>
      <c r="D18" s="9" t="s">
        <v>445</v>
      </c>
      <c r="E18" s="13">
        <v>0</v>
      </c>
      <c r="F18" s="10" t="str">
        <f t="shared" si="0"/>
        <v/>
      </c>
    </row>
    <row r="19" spans="1:6">
      <c r="A19" s="4"/>
      <c r="B19" s="9" t="s">
        <v>440</v>
      </c>
      <c r="C19" s="28">
        <v>0</v>
      </c>
      <c r="D19" s="9" t="s">
        <v>445</v>
      </c>
      <c r="E19" s="13">
        <v>0</v>
      </c>
      <c r="F19" s="10" t="str">
        <f t="shared" si="0"/>
        <v/>
      </c>
    </row>
    <row r="20" spans="1:6">
      <c r="A20" s="4"/>
      <c r="B20" s="9" t="s">
        <v>441</v>
      </c>
      <c r="C20" s="28">
        <v>0</v>
      </c>
      <c r="D20" s="9" t="s">
        <v>445</v>
      </c>
      <c r="E20" s="13">
        <v>0</v>
      </c>
      <c r="F20" s="10" t="str">
        <f t="shared" si="0"/>
        <v/>
      </c>
    </row>
    <row r="21" spans="1:6">
      <c r="A21" s="4"/>
      <c r="B21" s="9" t="s">
        <v>442</v>
      </c>
      <c r="C21" s="28">
        <v>0</v>
      </c>
      <c r="D21" s="9" t="s">
        <v>445</v>
      </c>
      <c r="E21" s="13">
        <v>0</v>
      </c>
      <c r="F21" s="10" t="str">
        <f t="shared" si="0"/>
        <v/>
      </c>
    </row>
    <row r="22" spans="1:6">
      <c r="A22" s="6"/>
      <c r="B22" s="7" t="s">
        <v>448</v>
      </c>
      <c r="C22" s="28">
        <v>0</v>
      </c>
      <c r="D22" s="9" t="s">
        <v>445</v>
      </c>
      <c r="E22" s="13">
        <v>0</v>
      </c>
      <c r="F22" s="10" t="str">
        <f t="shared" si="0"/>
        <v/>
      </c>
    </row>
    <row r="23" spans="1:6">
      <c r="A23" s="6"/>
      <c r="B23" s="7" t="s">
        <v>443</v>
      </c>
      <c r="C23" s="28">
        <v>0</v>
      </c>
      <c r="D23" s="9" t="s">
        <v>445</v>
      </c>
      <c r="E23" s="13">
        <v>0</v>
      </c>
      <c r="F23" s="10" t="str">
        <f t="shared" si="0"/>
        <v/>
      </c>
    </row>
    <row r="24" spans="1:6">
      <c r="A24" s="6"/>
      <c r="B24" s="7" t="s">
        <v>444</v>
      </c>
      <c r="C24" s="28">
        <v>0</v>
      </c>
      <c r="D24" s="9" t="s">
        <v>445</v>
      </c>
      <c r="E24" s="13">
        <v>0</v>
      </c>
      <c r="F24" s="10" t="str">
        <f t="shared" si="0"/>
        <v/>
      </c>
    </row>
    <row r="25" spans="1:6">
      <c r="A25" s="2"/>
      <c r="B25" s="8" t="s">
        <v>446</v>
      </c>
      <c r="C25" s="2"/>
      <c r="D25" s="2"/>
      <c r="E25" s="16">
        <f>SUM(F17:F24)</f>
        <v>750</v>
      </c>
      <c r="F25" s="10" t="str">
        <f t="shared" si="0"/>
        <v/>
      </c>
    </row>
    <row r="26" spans="1:6" s="21" customFormat="1">
      <c r="A26" s="22" t="s">
        <v>391</v>
      </c>
      <c r="B26" s="23"/>
      <c r="C26" s="23"/>
      <c r="D26" s="24"/>
      <c r="E26" s="25"/>
      <c r="F26" s="26" t="str">
        <f t="shared" si="0"/>
        <v/>
      </c>
    </row>
    <row r="27" spans="1:6">
      <c r="A27" s="4" t="s">
        <v>0</v>
      </c>
      <c r="B27" s="5" t="s">
        <v>1</v>
      </c>
      <c r="C27" s="4" t="s">
        <v>2</v>
      </c>
      <c r="D27" s="5" t="s">
        <v>3</v>
      </c>
      <c r="E27" s="15" t="s">
        <v>4</v>
      </c>
      <c r="F27" s="10" t="str">
        <f t="shared" si="0"/>
        <v>Amount</v>
      </c>
    </row>
    <row r="28" spans="1:6">
      <c r="A28" s="6"/>
      <c r="B28" s="7" t="s">
        <v>392</v>
      </c>
      <c r="C28" s="28">
        <v>1</v>
      </c>
      <c r="D28" s="9" t="s">
        <v>26</v>
      </c>
      <c r="E28" s="12">
        <v>285</v>
      </c>
      <c r="F28" s="10">
        <f t="shared" ref="F28:F37" si="1">IF(C28="Quantity","Amount",IF(C28&gt;0,C28*E28,""))</f>
        <v>285</v>
      </c>
    </row>
    <row r="29" spans="1:6">
      <c r="A29" s="6"/>
      <c r="B29" s="7" t="s">
        <v>393</v>
      </c>
      <c r="C29" s="28">
        <v>1</v>
      </c>
      <c r="D29" s="9" t="s">
        <v>26</v>
      </c>
      <c r="E29" s="12">
        <v>30</v>
      </c>
      <c r="F29" s="10">
        <f t="shared" si="1"/>
        <v>30</v>
      </c>
    </row>
    <row r="30" spans="1:6">
      <c r="A30" s="6"/>
      <c r="B30" s="7" t="s">
        <v>394</v>
      </c>
      <c r="C30" s="28">
        <v>1</v>
      </c>
      <c r="D30" s="9" t="s">
        <v>26</v>
      </c>
      <c r="E30" s="12">
        <v>45</v>
      </c>
      <c r="F30" s="10">
        <f t="shared" si="1"/>
        <v>45</v>
      </c>
    </row>
    <row r="31" spans="1:6">
      <c r="A31" s="2"/>
      <c r="B31" s="8" t="s">
        <v>395</v>
      </c>
      <c r="C31" s="2"/>
      <c r="D31" s="2"/>
      <c r="E31" s="16">
        <f>SUM(F28:F30)</f>
        <v>360</v>
      </c>
      <c r="F31" s="10" t="str">
        <f t="shared" si="1"/>
        <v/>
      </c>
    </row>
    <row r="32" spans="1:6" s="21" customFormat="1">
      <c r="A32" s="22" t="s">
        <v>396</v>
      </c>
      <c r="B32" s="23"/>
      <c r="C32" s="23"/>
      <c r="D32" s="23"/>
      <c r="E32" s="25"/>
      <c r="F32" s="26" t="str">
        <f t="shared" si="1"/>
        <v/>
      </c>
    </row>
    <row r="33" spans="1:6">
      <c r="A33" s="4" t="s">
        <v>0</v>
      </c>
      <c r="B33" s="5" t="s">
        <v>1</v>
      </c>
      <c r="C33" s="4" t="s">
        <v>2</v>
      </c>
      <c r="D33" s="5" t="s">
        <v>3</v>
      </c>
      <c r="E33" s="15" t="s">
        <v>4</v>
      </c>
      <c r="F33" s="10" t="str">
        <f t="shared" si="1"/>
        <v>Amount</v>
      </c>
    </row>
    <row r="34" spans="1:6">
      <c r="A34" s="6"/>
      <c r="B34" s="7" t="s">
        <v>397</v>
      </c>
      <c r="C34" s="28">
        <v>1</v>
      </c>
      <c r="D34" s="9" t="s">
        <v>26</v>
      </c>
      <c r="E34" s="12">
        <v>295</v>
      </c>
      <c r="F34" s="10">
        <f t="shared" si="1"/>
        <v>295</v>
      </c>
    </row>
    <row r="35" spans="1:6">
      <c r="A35" s="2"/>
      <c r="B35" s="8" t="s">
        <v>398</v>
      </c>
      <c r="C35" s="2"/>
      <c r="D35" s="2"/>
      <c r="E35" s="16">
        <f>SUM(F34)</f>
        <v>295</v>
      </c>
      <c r="F35" s="10" t="str">
        <f t="shared" si="1"/>
        <v/>
      </c>
    </row>
    <row r="36" spans="1:6" s="21" customFormat="1">
      <c r="A36" s="22" t="s">
        <v>399</v>
      </c>
      <c r="B36" s="23"/>
      <c r="C36" s="23"/>
      <c r="D36" s="23"/>
      <c r="E36" s="25"/>
      <c r="F36" s="26" t="str">
        <f t="shared" si="1"/>
        <v/>
      </c>
    </row>
    <row r="37" spans="1:6">
      <c r="A37" s="4" t="s">
        <v>0</v>
      </c>
      <c r="B37" s="5" t="s">
        <v>1</v>
      </c>
      <c r="C37" s="4" t="s">
        <v>2</v>
      </c>
      <c r="D37" s="5" t="s">
        <v>3</v>
      </c>
      <c r="E37" s="15" t="s">
        <v>4</v>
      </c>
      <c r="F37" s="10" t="str">
        <f t="shared" si="1"/>
        <v>Amount</v>
      </c>
    </row>
    <row r="38" spans="1:6">
      <c r="A38" s="4"/>
      <c r="B38" s="9" t="s">
        <v>438</v>
      </c>
      <c r="C38" s="28">
        <v>1</v>
      </c>
      <c r="D38" s="9" t="s">
        <v>26</v>
      </c>
      <c r="E38" s="13">
        <v>250</v>
      </c>
      <c r="F38" s="10">
        <f t="shared" ref="F38:F39" si="2">IF(C38="Quantity","Amount",IF(C38&gt;0,C38*E38,""))</f>
        <v>250</v>
      </c>
    </row>
    <row r="39" spans="1:6">
      <c r="A39" s="4"/>
      <c r="B39" s="9" t="s">
        <v>449</v>
      </c>
      <c r="C39" s="28">
        <v>1</v>
      </c>
      <c r="D39" s="9" t="s">
        <v>26</v>
      </c>
      <c r="E39" s="13">
        <v>750</v>
      </c>
      <c r="F39" s="10">
        <f t="shared" si="2"/>
        <v>750</v>
      </c>
    </row>
    <row r="40" spans="1:6">
      <c r="A40" s="6"/>
      <c r="B40" s="7" t="s">
        <v>400</v>
      </c>
      <c r="C40" s="28"/>
      <c r="D40" s="9" t="s">
        <v>5</v>
      </c>
      <c r="E40" s="12">
        <v>10</v>
      </c>
      <c r="F40" s="10" t="str">
        <f>IF(C40="Quantity","Amount",IF(C40&gt;0,C40*E40,""))</f>
        <v/>
      </c>
    </row>
    <row r="41" spans="1:6">
      <c r="A41" s="6"/>
      <c r="B41" s="7" t="s">
        <v>437</v>
      </c>
      <c r="C41" s="28">
        <v>1</v>
      </c>
      <c r="D41" s="9" t="s">
        <v>26</v>
      </c>
      <c r="E41" s="12">
        <v>275</v>
      </c>
      <c r="F41" s="10">
        <f>IF(C41="Quantity","Amount",IF(C41&gt;0,C41*E41,""))</f>
        <v>275</v>
      </c>
    </row>
    <row r="42" spans="1:6">
      <c r="A42" s="6"/>
      <c r="B42" s="7"/>
      <c r="C42" s="8"/>
      <c r="D42" s="9"/>
      <c r="E42" s="12"/>
      <c r="F42" s="10"/>
    </row>
    <row r="43" spans="1:6">
      <c r="A43" s="2"/>
      <c r="B43" s="8" t="s">
        <v>401</v>
      </c>
      <c r="C43" s="2"/>
      <c r="D43" s="2"/>
      <c r="E43" s="16">
        <f>SUM(F38:F41)</f>
        <v>1275</v>
      </c>
      <c r="F43" s="10" t="str">
        <f t="shared" ref="F43:F75" si="3">IF(C43="Quantity","Amount",IF(C43&gt;0,C43*E43,""))</f>
        <v/>
      </c>
    </row>
    <row r="44" spans="1:6" s="21" customFormat="1">
      <c r="A44" s="22" t="s">
        <v>402</v>
      </c>
      <c r="B44" s="23"/>
      <c r="C44" s="23"/>
      <c r="D44" s="23"/>
      <c r="E44" s="25"/>
      <c r="F44" s="26" t="str">
        <f t="shared" si="3"/>
        <v/>
      </c>
    </row>
    <row r="45" spans="1:6">
      <c r="A45" s="4" t="s">
        <v>0</v>
      </c>
      <c r="B45" s="5" t="s">
        <v>1</v>
      </c>
      <c r="C45" s="4" t="s">
        <v>2</v>
      </c>
      <c r="D45" s="5" t="s">
        <v>3</v>
      </c>
      <c r="E45" s="15" t="s">
        <v>4</v>
      </c>
      <c r="F45" s="10" t="str">
        <f t="shared" si="3"/>
        <v>Amount</v>
      </c>
    </row>
    <row r="46" spans="1:6">
      <c r="A46" s="6"/>
      <c r="B46" s="7" t="s">
        <v>403</v>
      </c>
      <c r="C46" s="28">
        <v>1</v>
      </c>
      <c r="D46" s="9" t="s">
        <v>26</v>
      </c>
      <c r="E46" s="12">
        <v>250</v>
      </c>
      <c r="F46" s="10">
        <f t="shared" si="3"/>
        <v>250</v>
      </c>
    </row>
    <row r="47" spans="1:6">
      <c r="A47" s="6"/>
      <c r="B47" s="7" t="s">
        <v>404</v>
      </c>
      <c r="C47" s="28"/>
      <c r="D47" s="9" t="s">
        <v>81</v>
      </c>
      <c r="E47" s="12">
        <v>250</v>
      </c>
      <c r="F47" s="10" t="str">
        <f t="shared" si="3"/>
        <v/>
      </c>
    </row>
    <row r="48" spans="1:6">
      <c r="A48" s="2"/>
      <c r="B48" s="8" t="s">
        <v>405</v>
      </c>
      <c r="C48" s="2"/>
      <c r="D48" s="2"/>
      <c r="E48" s="16">
        <f>SUM(F46:F47)</f>
        <v>250</v>
      </c>
      <c r="F48" s="10" t="str">
        <f t="shared" si="3"/>
        <v/>
      </c>
    </row>
    <row r="49" spans="1:6" s="21" customFormat="1">
      <c r="A49" s="22" t="s">
        <v>406</v>
      </c>
      <c r="B49" s="23"/>
      <c r="C49" s="23"/>
      <c r="D49" s="23"/>
      <c r="E49" s="25"/>
      <c r="F49" s="26" t="str">
        <f t="shared" si="3"/>
        <v/>
      </c>
    </row>
    <row r="50" spans="1:6">
      <c r="A50" s="4" t="s">
        <v>0</v>
      </c>
      <c r="B50" s="5" t="s">
        <v>1</v>
      </c>
      <c r="C50" s="4" t="s">
        <v>2</v>
      </c>
      <c r="D50" s="5" t="s">
        <v>3</v>
      </c>
      <c r="E50" s="15" t="s">
        <v>4</v>
      </c>
      <c r="F50" s="10" t="str">
        <f t="shared" si="3"/>
        <v>Amount</v>
      </c>
    </row>
    <row r="51" spans="1:6">
      <c r="A51" s="6"/>
      <c r="B51" s="7" t="s">
        <v>407</v>
      </c>
      <c r="C51" s="28">
        <v>1</v>
      </c>
      <c r="D51" s="9" t="s">
        <v>75</v>
      </c>
      <c r="E51" s="12">
        <v>2500</v>
      </c>
      <c r="F51" s="10">
        <f t="shared" si="3"/>
        <v>2500</v>
      </c>
    </row>
    <row r="52" spans="1:6">
      <c r="A52" s="2"/>
      <c r="B52" s="8" t="s">
        <v>408</v>
      </c>
      <c r="C52" s="2"/>
      <c r="D52" s="2"/>
      <c r="E52" s="16">
        <f>SUM(F51)</f>
        <v>2500</v>
      </c>
      <c r="F52" s="10" t="str">
        <f t="shared" si="3"/>
        <v/>
      </c>
    </row>
    <row r="53" spans="1:6" s="21" customFormat="1">
      <c r="A53" s="22" t="s">
        <v>409</v>
      </c>
      <c r="B53" s="23"/>
      <c r="C53" s="23"/>
      <c r="D53" s="23"/>
      <c r="E53" s="25"/>
      <c r="F53" s="26" t="str">
        <f t="shared" si="3"/>
        <v/>
      </c>
    </row>
    <row r="54" spans="1:6">
      <c r="A54" s="4" t="s">
        <v>0</v>
      </c>
      <c r="B54" s="5" t="s">
        <v>1</v>
      </c>
      <c r="C54" s="4" t="s">
        <v>2</v>
      </c>
      <c r="D54" s="5" t="s">
        <v>3</v>
      </c>
      <c r="E54" s="15" t="s">
        <v>4</v>
      </c>
      <c r="F54" s="10" t="str">
        <f t="shared" si="3"/>
        <v>Amount</v>
      </c>
    </row>
    <row r="55" spans="1:6">
      <c r="A55" s="6"/>
      <c r="B55" s="7" t="s">
        <v>410</v>
      </c>
      <c r="C55" s="28">
        <v>1</v>
      </c>
      <c r="D55" s="9" t="s">
        <v>108</v>
      </c>
      <c r="E55" s="12">
        <v>0</v>
      </c>
      <c r="F55" s="10">
        <f t="shared" si="3"/>
        <v>0</v>
      </c>
    </row>
    <row r="56" spans="1:6">
      <c r="A56" s="2"/>
      <c r="B56" s="8" t="s">
        <v>411</v>
      </c>
      <c r="C56" s="2"/>
      <c r="D56" s="2"/>
      <c r="E56" s="16">
        <f>SUM(F55)</f>
        <v>0</v>
      </c>
      <c r="F56" s="10" t="str">
        <f t="shared" si="3"/>
        <v/>
      </c>
    </row>
    <row r="57" spans="1:6" s="21" customFormat="1">
      <c r="A57" s="22" t="s">
        <v>412</v>
      </c>
      <c r="B57" s="23"/>
      <c r="C57" s="23"/>
      <c r="D57" s="23"/>
      <c r="E57" s="25"/>
      <c r="F57" s="26" t="str">
        <f t="shared" si="3"/>
        <v/>
      </c>
    </row>
    <row r="58" spans="1:6">
      <c r="A58" s="4" t="s">
        <v>0</v>
      </c>
      <c r="B58" s="5" t="s">
        <v>1</v>
      </c>
      <c r="C58" s="4" t="s">
        <v>2</v>
      </c>
      <c r="D58" s="5" t="s">
        <v>3</v>
      </c>
      <c r="E58" s="15" t="s">
        <v>4</v>
      </c>
      <c r="F58" s="10" t="str">
        <f t="shared" si="3"/>
        <v>Amount</v>
      </c>
    </row>
    <row r="59" spans="1:6">
      <c r="A59" s="6"/>
      <c r="B59" s="7" t="s">
        <v>413</v>
      </c>
      <c r="C59" s="28">
        <v>1</v>
      </c>
      <c r="D59" s="9" t="s">
        <v>108</v>
      </c>
      <c r="E59" s="12">
        <v>3608</v>
      </c>
      <c r="F59" s="10">
        <f t="shared" si="3"/>
        <v>3608</v>
      </c>
    </row>
    <row r="60" spans="1:6">
      <c r="A60" s="2"/>
      <c r="B60" s="8" t="s">
        <v>414</v>
      </c>
      <c r="C60" s="2"/>
      <c r="D60" s="2"/>
      <c r="E60" s="16">
        <f>SUM(F59)</f>
        <v>3608</v>
      </c>
      <c r="F60" s="10" t="str">
        <f t="shared" si="3"/>
        <v/>
      </c>
    </row>
    <row r="61" spans="1:6" s="21" customFormat="1">
      <c r="A61" s="22" t="s">
        <v>415</v>
      </c>
      <c r="B61" s="23"/>
      <c r="C61" s="23"/>
      <c r="D61" s="23"/>
      <c r="E61" s="25"/>
      <c r="F61" s="26" t="str">
        <f t="shared" si="3"/>
        <v/>
      </c>
    </row>
    <row r="62" spans="1:6">
      <c r="A62" s="4" t="s">
        <v>0</v>
      </c>
      <c r="B62" s="5" t="s">
        <v>1</v>
      </c>
      <c r="C62" s="4" t="s">
        <v>2</v>
      </c>
      <c r="D62" s="5" t="s">
        <v>3</v>
      </c>
      <c r="E62" s="15" t="s">
        <v>4</v>
      </c>
      <c r="F62" s="10" t="str">
        <f t="shared" si="3"/>
        <v>Amount</v>
      </c>
    </row>
    <row r="63" spans="1:6">
      <c r="A63" s="6"/>
      <c r="B63" s="7" t="s">
        <v>416</v>
      </c>
      <c r="C63" s="28">
        <v>1</v>
      </c>
      <c r="D63" s="9" t="s">
        <v>108</v>
      </c>
      <c r="E63" s="12">
        <v>1500</v>
      </c>
      <c r="F63" s="10">
        <f t="shared" si="3"/>
        <v>1500</v>
      </c>
    </row>
    <row r="64" spans="1:6">
      <c r="A64" s="2"/>
      <c r="B64" s="8" t="s">
        <v>417</v>
      </c>
      <c r="C64" s="2"/>
      <c r="D64" s="2"/>
      <c r="E64" s="16">
        <f>SUM(F63)</f>
        <v>1500</v>
      </c>
      <c r="F64" s="10" t="str">
        <f t="shared" si="3"/>
        <v/>
      </c>
    </row>
    <row r="65" spans="1:6">
      <c r="A65" s="1" t="s">
        <v>418</v>
      </c>
      <c r="B65" s="2"/>
      <c r="C65" s="2"/>
      <c r="D65" s="2"/>
      <c r="E65" s="14"/>
      <c r="F65" s="10" t="str">
        <f t="shared" si="3"/>
        <v/>
      </c>
    </row>
    <row r="66" spans="1:6">
      <c r="A66" s="4" t="s">
        <v>0</v>
      </c>
      <c r="B66" s="5" t="s">
        <v>1</v>
      </c>
      <c r="C66" s="4" t="s">
        <v>2</v>
      </c>
      <c r="D66" s="5" t="s">
        <v>3</v>
      </c>
      <c r="E66" s="15" t="s">
        <v>4</v>
      </c>
      <c r="F66" s="10" t="str">
        <f t="shared" si="3"/>
        <v>Amount</v>
      </c>
    </row>
    <row r="67" spans="1:6">
      <c r="A67" s="6"/>
      <c r="B67" s="7" t="s">
        <v>419</v>
      </c>
      <c r="C67" s="28"/>
      <c r="D67" s="9" t="s">
        <v>11</v>
      </c>
      <c r="E67" s="12">
        <v>10</v>
      </c>
      <c r="F67" s="10" t="str">
        <f t="shared" si="3"/>
        <v/>
      </c>
    </row>
    <row r="68" spans="1:6">
      <c r="A68" s="6"/>
      <c r="B68" s="7" t="s">
        <v>420</v>
      </c>
      <c r="C68" s="28"/>
      <c r="D68" s="9" t="s">
        <v>26</v>
      </c>
      <c r="E68" s="12">
        <v>80</v>
      </c>
      <c r="F68" s="10" t="str">
        <f t="shared" si="3"/>
        <v/>
      </c>
    </row>
    <row r="69" spans="1:6">
      <c r="A69" s="2"/>
      <c r="B69" s="8" t="s">
        <v>421</v>
      </c>
      <c r="C69" s="2"/>
      <c r="D69" s="2"/>
      <c r="E69" s="16">
        <f>SUM(F67:F68)</f>
        <v>0</v>
      </c>
      <c r="F69" s="10" t="str">
        <f t="shared" si="3"/>
        <v/>
      </c>
    </row>
    <row r="70" spans="1:6">
      <c r="A70" s="1" t="s">
        <v>422</v>
      </c>
      <c r="B70" s="2"/>
      <c r="C70" s="2"/>
      <c r="D70" s="2"/>
      <c r="E70" s="14"/>
      <c r="F70" s="10" t="str">
        <f t="shared" si="3"/>
        <v/>
      </c>
    </row>
    <row r="71" spans="1:6">
      <c r="A71" s="4" t="s">
        <v>0</v>
      </c>
      <c r="B71" s="5" t="s">
        <v>1</v>
      </c>
      <c r="C71" s="4" t="s">
        <v>2</v>
      </c>
      <c r="D71" s="5" t="s">
        <v>3</v>
      </c>
      <c r="E71" s="15" t="s">
        <v>4</v>
      </c>
      <c r="F71" s="10" t="str">
        <f t="shared" si="3"/>
        <v>Amount</v>
      </c>
    </row>
    <row r="72" spans="1:6">
      <c r="A72" s="6"/>
      <c r="B72" s="7" t="s">
        <v>423</v>
      </c>
      <c r="C72" s="28"/>
      <c r="D72" s="9" t="s">
        <v>34</v>
      </c>
      <c r="E72" s="12">
        <v>50</v>
      </c>
      <c r="F72" s="10" t="str">
        <f t="shared" si="3"/>
        <v/>
      </c>
    </row>
    <row r="73" spans="1:6">
      <c r="A73" s="2"/>
      <c r="B73" s="8" t="s">
        <v>424</v>
      </c>
      <c r="C73" s="2"/>
      <c r="D73" s="2"/>
      <c r="E73" s="16">
        <f>SUM(F72)</f>
        <v>0</v>
      </c>
      <c r="F73" s="10" t="str">
        <f t="shared" si="3"/>
        <v/>
      </c>
    </row>
    <row r="74" spans="1:6">
      <c r="A74" s="1" t="s">
        <v>425</v>
      </c>
      <c r="B74" s="2"/>
      <c r="C74" s="2"/>
      <c r="D74" s="2"/>
      <c r="E74" s="14"/>
      <c r="F74" s="10" t="str">
        <f t="shared" si="3"/>
        <v/>
      </c>
    </row>
    <row r="75" spans="1:6">
      <c r="A75" s="4" t="s">
        <v>0</v>
      </c>
      <c r="B75" s="5" t="s">
        <v>1</v>
      </c>
      <c r="C75" s="4" t="s">
        <v>2</v>
      </c>
      <c r="D75" s="5" t="s">
        <v>3</v>
      </c>
      <c r="E75" s="15" t="s">
        <v>4</v>
      </c>
      <c r="F75" s="10" t="str">
        <f t="shared" si="3"/>
        <v>Amount</v>
      </c>
    </row>
    <row r="76" spans="1:6">
      <c r="A76" s="6"/>
      <c r="B76" s="7" t="s">
        <v>426</v>
      </c>
      <c r="C76" s="28"/>
      <c r="D76" s="9" t="s">
        <v>26</v>
      </c>
      <c r="E76" s="12">
        <v>75</v>
      </c>
      <c r="F76" s="10" t="str">
        <f t="shared" ref="F76:F83" si="4">IF(C76="Quantity","Amount",IF(C76&gt;0,C76*E76,""))</f>
        <v/>
      </c>
    </row>
    <row r="77" spans="1:6">
      <c r="A77" s="6"/>
      <c r="B77" s="7" t="s">
        <v>427</v>
      </c>
      <c r="C77" s="28"/>
      <c r="D77" s="9" t="s">
        <v>428</v>
      </c>
      <c r="E77" s="12">
        <v>35</v>
      </c>
      <c r="F77" s="10" t="str">
        <f t="shared" si="4"/>
        <v/>
      </c>
    </row>
    <row r="78" spans="1:6">
      <c r="A78" s="6"/>
      <c r="B78" s="7" t="s">
        <v>429</v>
      </c>
      <c r="C78" s="28"/>
      <c r="D78" s="9" t="s">
        <v>26</v>
      </c>
      <c r="E78" s="12">
        <v>45</v>
      </c>
      <c r="F78" s="10" t="str">
        <f t="shared" si="4"/>
        <v/>
      </c>
    </row>
    <row r="79" spans="1:6">
      <c r="A79" s="6"/>
      <c r="B79" s="7" t="s">
        <v>430</v>
      </c>
      <c r="C79" s="28"/>
      <c r="D79" s="9" t="s">
        <v>428</v>
      </c>
      <c r="E79" s="12">
        <v>8</v>
      </c>
      <c r="F79" s="10" t="str">
        <f t="shared" si="4"/>
        <v/>
      </c>
    </row>
    <row r="80" spans="1:6">
      <c r="A80" s="2"/>
      <c r="B80" s="8" t="s">
        <v>431</v>
      </c>
      <c r="C80" s="2"/>
      <c r="D80" s="2"/>
      <c r="E80" s="16">
        <f>SUM(F76:F79)</f>
        <v>0</v>
      </c>
      <c r="F80" s="10" t="str">
        <f t="shared" si="4"/>
        <v/>
      </c>
    </row>
    <row r="81" spans="1:6">
      <c r="A81" s="1" t="s">
        <v>432</v>
      </c>
      <c r="B81" s="2"/>
      <c r="C81" s="2"/>
      <c r="D81" s="2"/>
      <c r="E81" s="14"/>
      <c r="F81" s="10" t="str">
        <f t="shared" si="4"/>
        <v/>
      </c>
    </row>
    <row r="82" spans="1:6">
      <c r="A82" s="4" t="s">
        <v>0</v>
      </c>
      <c r="B82" s="5" t="s">
        <v>1</v>
      </c>
      <c r="C82" s="4" t="s">
        <v>2</v>
      </c>
      <c r="D82" s="5" t="s">
        <v>3</v>
      </c>
      <c r="E82" s="15" t="s">
        <v>4</v>
      </c>
      <c r="F82" s="10" t="str">
        <f t="shared" si="4"/>
        <v>Amount</v>
      </c>
    </row>
    <row r="83" spans="1:6">
      <c r="A83" s="6"/>
      <c r="B83" s="7" t="s">
        <v>433</v>
      </c>
      <c r="C83" s="28"/>
      <c r="D83" s="9" t="s">
        <v>75</v>
      </c>
      <c r="E83" s="12">
        <v>1500</v>
      </c>
      <c r="F83" s="10" t="str">
        <f t="shared" si="4"/>
        <v/>
      </c>
    </row>
    <row r="84" spans="1:6">
      <c r="A84" s="2"/>
      <c r="B84" s="8" t="s">
        <v>434</v>
      </c>
      <c r="C84" s="2"/>
      <c r="D84" s="2"/>
      <c r="E84" s="16">
        <f>SUM(F83)</f>
        <v>0</v>
      </c>
      <c r="F84" s="3"/>
    </row>
    <row r="85" spans="1:6">
      <c r="A85" s="1" t="s">
        <v>7</v>
      </c>
      <c r="B85" s="2"/>
      <c r="C85" s="2"/>
      <c r="D85" s="2"/>
      <c r="E85" s="14"/>
      <c r="F85" s="10" t="str">
        <f t="shared" ref="F85:F148" si="5">IF(C85="Quantity","Amount",IF(C85&gt;0,C85*E85,""))</f>
        <v/>
      </c>
    </row>
    <row r="86" spans="1:6">
      <c r="A86" s="4" t="s">
        <v>0</v>
      </c>
      <c r="B86" s="5" t="s">
        <v>1</v>
      </c>
      <c r="C86" s="4" t="s">
        <v>2</v>
      </c>
      <c r="D86" s="5" t="s">
        <v>3</v>
      </c>
      <c r="E86" s="15" t="s">
        <v>4</v>
      </c>
      <c r="F86" s="10" t="str">
        <f t="shared" si="5"/>
        <v>Amount</v>
      </c>
    </row>
    <row r="87" spans="1:6">
      <c r="A87" s="6"/>
      <c r="B87" s="7" t="s">
        <v>8</v>
      </c>
      <c r="C87" s="28"/>
      <c r="D87" s="9" t="s">
        <v>9</v>
      </c>
      <c r="E87" s="12">
        <v>75</v>
      </c>
      <c r="F87" s="10" t="str">
        <f t="shared" si="5"/>
        <v/>
      </c>
    </row>
    <row r="88" spans="1:6">
      <c r="A88" s="6"/>
      <c r="B88" s="7" t="s">
        <v>10</v>
      </c>
      <c r="C88" s="28"/>
      <c r="D88" s="9" t="s">
        <v>11</v>
      </c>
      <c r="E88" s="12">
        <v>19.239999999999998</v>
      </c>
      <c r="F88" s="10" t="str">
        <f t="shared" si="5"/>
        <v/>
      </c>
    </row>
    <row r="89" spans="1:6">
      <c r="A89" s="6"/>
      <c r="B89" s="7" t="s">
        <v>12</v>
      </c>
      <c r="C89" s="28"/>
      <c r="D89" s="9" t="s">
        <v>11</v>
      </c>
      <c r="E89" s="12">
        <v>16.11</v>
      </c>
      <c r="F89" s="10" t="str">
        <f t="shared" si="5"/>
        <v/>
      </c>
    </row>
    <row r="90" spans="1:6">
      <c r="A90" s="6"/>
      <c r="B90" s="7" t="s">
        <v>13</v>
      </c>
      <c r="C90" s="28"/>
      <c r="D90" s="9" t="s">
        <v>11</v>
      </c>
      <c r="E90" s="12">
        <v>2.12</v>
      </c>
      <c r="F90" s="10" t="str">
        <f t="shared" si="5"/>
        <v/>
      </c>
    </row>
    <row r="91" spans="1:6">
      <c r="A91" s="2"/>
      <c r="B91" s="8" t="s">
        <v>14</v>
      </c>
      <c r="C91" s="2"/>
      <c r="D91" s="2"/>
      <c r="E91" s="16">
        <f>SUM(F87:F90)</f>
        <v>0</v>
      </c>
      <c r="F91" s="10" t="str">
        <f t="shared" si="5"/>
        <v/>
      </c>
    </row>
    <row r="92" spans="1:6">
      <c r="A92" s="1" t="s">
        <v>15</v>
      </c>
      <c r="B92" s="2"/>
      <c r="C92" s="2"/>
      <c r="D92" s="2"/>
      <c r="E92" s="14"/>
      <c r="F92" s="10" t="str">
        <f t="shared" si="5"/>
        <v/>
      </c>
    </row>
    <row r="93" spans="1:6">
      <c r="A93" s="4" t="s">
        <v>0</v>
      </c>
      <c r="B93" s="5" t="s">
        <v>1</v>
      </c>
      <c r="C93" s="4" t="s">
        <v>2</v>
      </c>
      <c r="D93" s="5" t="s">
        <v>3</v>
      </c>
      <c r="E93" s="15" t="s">
        <v>4</v>
      </c>
      <c r="F93" s="10" t="str">
        <f t="shared" si="5"/>
        <v>Amount</v>
      </c>
    </row>
    <row r="94" spans="1:6">
      <c r="A94" s="6"/>
      <c r="B94" s="7" t="s">
        <v>16</v>
      </c>
      <c r="C94" s="28"/>
      <c r="D94" s="9" t="s">
        <v>11</v>
      </c>
      <c r="E94" s="12">
        <v>53</v>
      </c>
      <c r="F94" s="10" t="str">
        <f t="shared" si="5"/>
        <v/>
      </c>
    </row>
    <row r="95" spans="1:6">
      <c r="A95" s="6"/>
      <c r="B95" s="7" t="s">
        <v>17</v>
      </c>
      <c r="C95" s="28"/>
      <c r="D95" s="9" t="s">
        <v>11</v>
      </c>
      <c r="E95" s="12">
        <v>46</v>
      </c>
      <c r="F95" s="10" t="str">
        <f t="shared" si="5"/>
        <v/>
      </c>
    </row>
    <row r="96" spans="1:6">
      <c r="A96" s="6"/>
      <c r="B96" s="7" t="s">
        <v>18</v>
      </c>
      <c r="C96" s="28"/>
      <c r="D96" s="9" t="s">
        <v>11</v>
      </c>
      <c r="E96" s="12">
        <v>64</v>
      </c>
      <c r="F96" s="10" t="str">
        <f t="shared" si="5"/>
        <v/>
      </c>
    </row>
    <row r="97" spans="1:6">
      <c r="A97" s="6"/>
      <c r="B97" s="7" t="s">
        <v>19</v>
      </c>
      <c r="C97" s="28"/>
      <c r="D97" s="9" t="s">
        <v>11</v>
      </c>
      <c r="E97" s="12">
        <v>56</v>
      </c>
      <c r="F97" s="10" t="str">
        <f t="shared" si="5"/>
        <v/>
      </c>
    </row>
    <row r="98" spans="1:6">
      <c r="A98" s="6"/>
      <c r="B98" s="7" t="s">
        <v>20</v>
      </c>
      <c r="C98" s="28"/>
      <c r="D98" s="9" t="s">
        <v>11</v>
      </c>
      <c r="E98" s="12">
        <v>95</v>
      </c>
      <c r="F98" s="10" t="str">
        <f t="shared" si="5"/>
        <v/>
      </c>
    </row>
    <row r="99" spans="1:6">
      <c r="A99" s="2"/>
      <c r="B99" s="8" t="s">
        <v>21</v>
      </c>
      <c r="C99" s="2"/>
      <c r="D99" s="2"/>
      <c r="E99" s="16">
        <f>SUM(F94:F98)</f>
        <v>0</v>
      </c>
      <c r="F99" s="10" t="str">
        <f t="shared" si="5"/>
        <v/>
      </c>
    </row>
    <row r="100" spans="1:6">
      <c r="A100" s="1" t="s">
        <v>22</v>
      </c>
      <c r="B100" s="2"/>
      <c r="C100" s="2"/>
      <c r="D100" s="2"/>
      <c r="E100" s="14"/>
      <c r="F100" s="10" t="str">
        <f t="shared" si="5"/>
        <v/>
      </c>
    </row>
    <row r="101" spans="1:6">
      <c r="A101" s="4" t="s">
        <v>0</v>
      </c>
      <c r="B101" s="5" t="s">
        <v>1</v>
      </c>
      <c r="C101" s="4" t="s">
        <v>2</v>
      </c>
      <c r="D101" s="5" t="s">
        <v>3</v>
      </c>
      <c r="E101" s="15" t="s">
        <v>4</v>
      </c>
      <c r="F101" s="10" t="str">
        <f t="shared" si="5"/>
        <v>Amount</v>
      </c>
    </row>
    <row r="102" spans="1:6">
      <c r="A102" s="6"/>
      <c r="B102" s="7" t="s">
        <v>8</v>
      </c>
      <c r="C102" s="28"/>
      <c r="D102" s="9" t="s">
        <v>9</v>
      </c>
      <c r="E102" s="12">
        <v>50</v>
      </c>
      <c r="F102" s="10" t="str">
        <f t="shared" si="5"/>
        <v/>
      </c>
    </row>
    <row r="103" spans="1:6">
      <c r="A103" s="6"/>
      <c r="B103" s="7" t="s">
        <v>23</v>
      </c>
      <c r="C103" s="28"/>
      <c r="D103" s="9" t="s">
        <v>24</v>
      </c>
      <c r="E103" s="12">
        <v>45.05</v>
      </c>
      <c r="F103" s="10" t="str">
        <f t="shared" si="5"/>
        <v/>
      </c>
    </row>
    <row r="104" spans="1:6">
      <c r="A104" s="6"/>
      <c r="B104" s="7" t="s">
        <v>25</v>
      </c>
      <c r="C104" s="28"/>
      <c r="D104" s="9" t="s">
        <v>26</v>
      </c>
      <c r="E104" s="12">
        <v>1.8</v>
      </c>
      <c r="F104" s="10" t="str">
        <f t="shared" si="5"/>
        <v/>
      </c>
    </row>
    <row r="105" spans="1:6">
      <c r="A105" s="6"/>
      <c r="B105" s="7" t="s">
        <v>27</v>
      </c>
      <c r="C105" s="28"/>
      <c r="D105" s="9" t="s">
        <v>28</v>
      </c>
      <c r="E105" s="12">
        <v>4.72</v>
      </c>
      <c r="F105" s="10" t="str">
        <f t="shared" si="5"/>
        <v/>
      </c>
    </row>
    <row r="106" spans="1:6">
      <c r="A106" s="6"/>
      <c r="B106" s="7" t="s">
        <v>29</v>
      </c>
      <c r="C106" s="28"/>
      <c r="D106" s="9" t="s">
        <v>26</v>
      </c>
      <c r="E106" s="12">
        <v>4.62</v>
      </c>
      <c r="F106" s="10" t="str">
        <f t="shared" si="5"/>
        <v/>
      </c>
    </row>
    <row r="107" spans="1:6">
      <c r="A107" s="6"/>
      <c r="B107" s="7" t="s">
        <v>30</v>
      </c>
      <c r="C107" s="28"/>
      <c r="D107" s="9" t="s">
        <v>26</v>
      </c>
      <c r="E107" s="12">
        <v>6.02</v>
      </c>
      <c r="F107" s="10" t="str">
        <f t="shared" si="5"/>
        <v/>
      </c>
    </row>
    <row r="108" spans="1:6">
      <c r="A108" s="6"/>
      <c r="B108" s="7" t="s">
        <v>31</v>
      </c>
      <c r="C108" s="28"/>
      <c r="D108" s="9" t="s">
        <v>26</v>
      </c>
      <c r="E108" s="12">
        <v>0.12</v>
      </c>
      <c r="F108" s="10" t="str">
        <f t="shared" si="5"/>
        <v/>
      </c>
    </row>
    <row r="109" spans="1:6">
      <c r="A109" s="6"/>
      <c r="B109" s="7" t="s">
        <v>32</v>
      </c>
      <c r="C109" s="28"/>
      <c r="D109" s="9" t="s">
        <v>26</v>
      </c>
      <c r="E109" s="12">
        <v>0.27</v>
      </c>
      <c r="F109" s="10" t="str">
        <f t="shared" si="5"/>
        <v/>
      </c>
    </row>
    <row r="110" spans="1:6">
      <c r="A110" s="6"/>
      <c r="B110" s="7" t="s">
        <v>33</v>
      </c>
      <c r="C110" s="28"/>
      <c r="D110" s="9" t="s">
        <v>34</v>
      </c>
      <c r="E110" s="12">
        <v>20.170000000000002</v>
      </c>
      <c r="F110" s="10" t="str">
        <f t="shared" si="5"/>
        <v/>
      </c>
    </row>
    <row r="111" spans="1:6">
      <c r="A111" s="6"/>
      <c r="B111" s="7" t="s">
        <v>35</v>
      </c>
      <c r="C111" s="28"/>
      <c r="D111" s="9" t="s">
        <v>24</v>
      </c>
      <c r="E111" s="12">
        <v>56</v>
      </c>
      <c r="F111" s="10" t="str">
        <f t="shared" si="5"/>
        <v/>
      </c>
    </row>
    <row r="112" spans="1:6">
      <c r="A112" s="6"/>
      <c r="B112" s="7" t="s">
        <v>36</v>
      </c>
      <c r="C112" s="28"/>
      <c r="D112" s="9" t="s">
        <v>26</v>
      </c>
      <c r="E112" s="12">
        <v>1.1599999999999999</v>
      </c>
      <c r="F112" s="10" t="str">
        <f t="shared" si="5"/>
        <v/>
      </c>
    </row>
    <row r="113" spans="1:6">
      <c r="A113" s="6"/>
      <c r="B113" s="7" t="s">
        <v>37</v>
      </c>
      <c r="C113" s="28"/>
      <c r="D113" s="9" t="s">
        <v>26</v>
      </c>
      <c r="E113" s="12">
        <v>1.05</v>
      </c>
      <c r="F113" s="10" t="str">
        <f t="shared" si="5"/>
        <v/>
      </c>
    </row>
    <row r="114" spans="1:6">
      <c r="A114" s="6"/>
      <c r="B114" s="7" t="s">
        <v>38</v>
      </c>
      <c r="C114" s="28"/>
      <c r="D114" s="9" t="s">
        <v>26</v>
      </c>
      <c r="E114" s="12">
        <v>0.14000000000000001</v>
      </c>
      <c r="F114" s="10" t="str">
        <f t="shared" si="5"/>
        <v/>
      </c>
    </row>
    <row r="115" spans="1:6">
      <c r="A115" s="6"/>
      <c r="B115" s="7" t="s">
        <v>39</v>
      </c>
      <c r="C115" s="28"/>
      <c r="D115" s="9" t="s">
        <v>26</v>
      </c>
      <c r="E115" s="12">
        <v>105.6</v>
      </c>
      <c r="F115" s="10" t="str">
        <f t="shared" si="5"/>
        <v/>
      </c>
    </row>
    <row r="116" spans="1:6">
      <c r="A116" s="2"/>
      <c r="B116" s="8" t="s">
        <v>40</v>
      </c>
      <c r="C116" s="2"/>
      <c r="D116" s="2"/>
      <c r="E116" s="16">
        <f>SUM(F102:F115)</f>
        <v>0</v>
      </c>
      <c r="F116" s="10" t="str">
        <f t="shared" si="5"/>
        <v/>
      </c>
    </row>
    <row r="117" spans="1:6">
      <c r="A117" s="1" t="s">
        <v>41</v>
      </c>
      <c r="B117" s="2"/>
      <c r="C117" s="2"/>
      <c r="D117" s="2"/>
      <c r="E117" s="14"/>
      <c r="F117" s="10" t="str">
        <f t="shared" si="5"/>
        <v/>
      </c>
    </row>
    <row r="118" spans="1:6">
      <c r="A118" s="4" t="s">
        <v>0</v>
      </c>
      <c r="B118" s="5" t="s">
        <v>1</v>
      </c>
      <c r="C118" s="4" t="s">
        <v>2</v>
      </c>
      <c r="D118" s="5" t="s">
        <v>3</v>
      </c>
      <c r="E118" s="15" t="s">
        <v>4</v>
      </c>
      <c r="F118" s="10" t="str">
        <f t="shared" si="5"/>
        <v>Amount</v>
      </c>
    </row>
    <row r="119" spans="1:6">
      <c r="A119" s="6"/>
      <c r="B119" s="7" t="s">
        <v>42</v>
      </c>
      <c r="C119" s="28"/>
      <c r="D119" s="9" t="s">
        <v>11</v>
      </c>
      <c r="E119" s="12">
        <v>9.6300000000000008</v>
      </c>
      <c r="F119" s="10" t="str">
        <f t="shared" si="5"/>
        <v/>
      </c>
    </row>
    <row r="120" spans="1:6">
      <c r="A120" s="6"/>
      <c r="B120" s="7" t="s">
        <v>43</v>
      </c>
      <c r="C120" s="28"/>
      <c r="D120" s="9" t="s">
        <v>11</v>
      </c>
      <c r="E120" s="12">
        <v>29.29</v>
      </c>
      <c r="F120" s="10" t="str">
        <f t="shared" si="5"/>
        <v/>
      </c>
    </row>
    <row r="121" spans="1:6">
      <c r="A121" s="6"/>
      <c r="B121" s="7" t="s">
        <v>44</v>
      </c>
      <c r="C121" s="28"/>
      <c r="D121" s="9" t="s">
        <v>11</v>
      </c>
      <c r="E121" s="12">
        <v>4.95</v>
      </c>
      <c r="F121" s="10" t="str">
        <f t="shared" si="5"/>
        <v/>
      </c>
    </row>
    <row r="122" spans="1:6">
      <c r="A122" s="6"/>
      <c r="B122" s="7" t="s">
        <v>45</v>
      </c>
      <c r="C122" s="28"/>
      <c r="D122" s="9" t="s">
        <v>11</v>
      </c>
      <c r="E122" s="12">
        <v>22.82</v>
      </c>
      <c r="F122" s="10" t="str">
        <f t="shared" si="5"/>
        <v/>
      </c>
    </row>
    <row r="123" spans="1:6">
      <c r="A123" s="6"/>
      <c r="B123" s="7" t="s">
        <v>46</v>
      </c>
      <c r="C123" s="28"/>
      <c r="D123" s="9" t="s">
        <v>11</v>
      </c>
      <c r="E123" s="12">
        <v>10.32</v>
      </c>
      <c r="F123" s="10" t="str">
        <f t="shared" si="5"/>
        <v/>
      </c>
    </row>
    <row r="124" spans="1:6">
      <c r="A124" s="6"/>
      <c r="B124" s="7" t="s">
        <v>47</v>
      </c>
      <c r="C124" s="28"/>
      <c r="D124" s="9" t="s">
        <v>48</v>
      </c>
      <c r="E124" s="12">
        <v>31.8</v>
      </c>
      <c r="F124" s="10" t="str">
        <f t="shared" si="5"/>
        <v/>
      </c>
    </row>
    <row r="125" spans="1:6">
      <c r="A125" s="6"/>
      <c r="B125" s="7" t="s">
        <v>49</v>
      </c>
      <c r="C125" s="28"/>
      <c r="D125" s="9" t="s">
        <v>5</v>
      </c>
      <c r="E125" s="12">
        <v>56.39</v>
      </c>
      <c r="F125" s="10" t="str">
        <f t="shared" si="5"/>
        <v/>
      </c>
    </row>
    <row r="126" spans="1:6">
      <c r="A126" s="6"/>
      <c r="B126" s="7" t="s">
        <v>50</v>
      </c>
      <c r="C126" s="28"/>
      <c r="D126" s="9" t="s">
        <v>11</v>
      </c>
      <c r="E126" s="12">
        <v>3.6</v>
      </c>
      <c r="F126" s="10" t="str">
        <f t="shared" si="5"/>
        <v/>
      </c>
    </row>
    <row r="127" spans="1:6">
      <c r="A127" s="6"/>
      <c r="B127" s="7" t="s">
        <v>51</v>
      </c>
      <c r="C127" s="28"/>
      <c r="D127" s="9" t="s">
        <v>52</v>
      </c>
      <c r="E127" s="12">
        <v>3.4</v>
      </c>
      <c r="F127" s="10" t="str">
        <f t="shared" si="5"/>
        <v/>
      </c>
    </row>
    <row r="128" spans="1:6">
      <c r="A128" s="6"/>
      <c r="B128" s="7" t="s">
        <v>53</v>
      </c>
      <c r="C128" s="28"/>
      <c r="D128" s="9" t="s">
        <v>26</v>
      </c>
      <c r="E128" s="12">
        <v>4.91</v>
      </c>
      <c r="F128" s="10" t="str">
        <f t="shared" si="5"/>
        <v/>
      </c>
    </row>
    <row r="129" spans="1:6">
      <c r="A129" s="6"/>
      <c r="B129" s="7" t="s">
        <v>54</v>
      </c>
      <c r="C129" s="28"/>
      <c r="D129" s="9" t="s">
        <v>24</v>
      </c>
      <c r="E129" s="12">
        <v>13.85</v>
      </c>
      <c r="F129" s="10" t="str">
        <f t="shared" si="5"/>
        <v/>
      </c>
    </row>
    <row r="130" spans="1:6">
      <c r="A130" s="2"/>
      <c r="B130" s="8" t="s">
        <v>55</v>
      </c>
      <c r="C130" s="2"/>
      <c r="D130" s="2"/>
      <c r="E130" s="16">
        <f>SUM(F119:F129)</f>
        <v>0</v>
      </c>
      <c r="F130" s="10" t="str">
        <f t="shared" si="5"/>
        <v/>
      </c>
    </row>
    <row r="131" spans="1:6">
      <c r="A131" s="1" t="s">
        <v>56</v>
      </c>
      <c r="B131" s="2"/>
      <c r="C131" s="2"/>
      <c r="D131" s="2"/>
      <c r="E131" s="14"/>
      <c r="F131" s="10" t="str">
        <f t="shared" si="5"/>
        <v/>
      </c>
    </row>
    <row r="132" spans="1:6">
      <c r="A132" s="4" t="s">
        <v>0</v>
      </c>
      <c r="B132" s="5" t="s">
        <v>1</v>
      </c>
      <c r="C132" s="4" t="s">
        <v>2</v>
      </c>
      <c r="D132" s="5" t="s">
        <v>3</v>
      </c>
      <c r="E132" s="15" t="s">
        <v>4</v>
      </c>
      <c r="F132" s="10" t="str">
        <f t="shared" si="5"/>
        <v>Amount</v>
      </c>
    </row>
    <row r="133" spans="1:6">
      <c r="A133" s="6"/>
      <c r="B133" s="7" t="s">
        <v>57</v>
      </c>
      <c r="C133" s="28"/>
      <c r="D133" s="9" t="s">
        <v>11</v>
      </c>
      <c r="E133" s="12">
        <v>190</v>
      </c>
      <c r="F133" s="10" t="str">
        <f t="shared" si="5"/>
        <v/>
      </c>
    </row>
    <row r="134" spans="1:6">
      <c r="A134" s="2"/>
      <c r="B134" s="8" t="s">
        <v>58</v>
      </c>
      <c r="C134" s="2"/>
      <c r="D134" s="2"/>
      <c r="E134" s="16">
        <f>SUM(F133)</f>
        <v>0</v>
      </c>
      <c r="F134" s="10" t="str">
        <f t="shared" si="5"/>
        <v/>
      </c>
    </row>
    <row r="135" spans="1:6">
      <c r="A135" s="1" t="s">
        <v>59</v>
      </c>
      <c r="B135" s="2"/>
      <c r="C135" s="2"/>
      <c r="D135" s="2"/>
      <c r="E135" s="14"/>
      <c r="F135" s="10" t="str">
        <f t="shared" si="5"/>
        <v/>
      </c>
    </row>
    <row r="136" spans="1:6">
      <c r="A136" s="4" t="s">
        <v>0</v>
      </c>
      <c r="B136" s="5" t="s">
        <v>1</v>
      </c>
      <c r="C136" s="4" t="s">
        <v>2</v>
      </c>
      <c r="D136" s="5" t="s">
        <v>3</v>
      </c>
      <c r="E136" s="15" t="s">
        <v>4</v>
      </c>
      <c r="F136" s="10" t="str">
        <f t="shared" si="5"/>
        <v>Amount</v>
      </c>
    </row>
    <row r="137" spans="1:6">
      <c r="A137" s="6"/>
      <c r="B137" s="7" t="s">
        <v>60</v>
      </c>
      <c r="C137" s="28"/>
      <c r="D137" s="9" t="s">
        <v>5</v>
      </c>
      <c r="E137" s="12">
        <v>40</v>
      </c>
      <c r="F137" s="10" t="str">
        <f t="shared" si="5"/>
        <v/>
      </c>
    </row>
    <row r="138" spans="1:6">
      <c r="A138" s="2"/>
      <c r="B138" s="8" t="s">
        <v>61</v>
      </c>
      <c r="C138" s="2"/>
      <c r="D138" s="2"/>
      <c r="E138" s="16">
        <f>SUM(F137)</f>
        <v>0</v>
      </c>
      <c r="F138" s="10" t="str">
        <f t="shared" si="5"/>
        <v/>
      </c>
    </row>
    <row r="139" spans="1:6">
      <c r="A139" s="1" t="s">
        <v>62</v>
      </c>
      <c r="B139" s="2"/>
      <c r="C139" s="2"/>
      <c r="D139" s="2"/>
      <c r="E139" s="14"/>
      <c r="F139" s="10" t="str">
        <f t="shared" si="5"/>
        <v/>
      </c>
    </row>
    <row r="140" spans="1:6">
      <c r="A140" s="4" t="s">
        <v>0</v>
      </c>
      <c r="B140" s="5" t="s">
        <v>1</v>
      </c>
      <c r="C140" s="4" t="s">
        <v>2</v>
      </c>
      <c r="D140" s="5" t="s">
        <v>3</v>
      </c>
      <c r="E140" s="15" t="s">
        <v>4</v>
      </c>
      <c r="F140" s="10" t="str">
        <f t="shared" si="5"/>
        <v>Amount</v>
      </c>
    </row>
    <row r="141" spans="1:6">
      <c r="A141" s="6"/>
      <c r="B141" s="7" t="s">
        <v>63</v>
      </c>
      <c r="C141" s="28"/>
      <c r="D141" s="9" t="s">
        <v>11</v>
      </c>
      <c r="E141" s="12">
        <v>20</v>
      </c>
      <c r="F141" s="10" t="str">
        <f t="shared" si="5"/>
        <v/>
      </c>
    </row>
    <row r="142" spans="1:6">
      <c r="A142" s="6"/>
      <c r="B142" s="7" t="s">
        <v>64</v>
      </c>
      <c r="C142" s="28"/>
      <c r="D142" s="9" t="s">
        <v>11</v>
      </c>
      <c r="E142" s="12">
        <v>12</v>
      </c>
      <c r="F142" s="10" t="str">
        <f t="shared" si="5"/>
        <v/>
      </c>
    </row>
    <row r="143" spans="1:6">
      <c r="A143" s="6"/>
      <c r="B143" s="7" t="s">
        <v>65</v>
      </c>
      <c r="C143" s="28"/>
      <c r="D143" s="9" t="s">
        <v>11</v>
      </c>
      <c r="E143" s="12">
        <v>35</v>
      </c>
      <c r="F143" s="10" t="str">
        <f t="shared" si="5"/>
        <v/>
      </c>
    </row>
    <row r="144" spans="1:6">
      <c r="A144" s="2"/>
      <c r="B144" s="8" t="s">
        <v>66</v>
      </c>
      <c r="C144" s="2"/>
      <c r="D144" s="2"/>
      <c r="E144" s="16">
        <f>SUM(F141:F143)</f>
        <v>0</v>
      </c>
      <c r="F144" s="10" t="str">
        <f t="shared" si="5"/>
        <v/>
      </c>
    </row>
    <row r="145" spans="1:6">
      <c r="A145" s="1" t="s">
        <v>67</v>
      </c>
      <c r="B145" s="2"/>
      <c r="C145" s="2"/>
      <c r="D145" s="2"/>
      <c r="E145" s="14"/>
      <c r="F145" s="10" t="str">
        <f t="shared" si="5"/>
        <v/>
      </c>
    </row>
    <row r="146" spans="1:6">
      <c r="A146" s="4" t="s">
        <v>0</v>
      </c>
      <c r="B146" s="5" t="s">
        <v>1</v>
      </c>
      <c r="C146" s="4" t="s">
        <v>2</v>
      </c>
      <c r="D146" s="5" t="s">
        <v>3</v>
      </c>
      <c r="E146" s="15" t="s">
        <v>4</v>
      </c>
      <c r="F146" s="10" t="str">
        <f t="shared" si="5"/>
        <v>Amount</v>
      </c>
    </row>
    <row r="147" spans="1:6">
      <c r="A147" s="6"/>
      <c r="B147" s="7" t="s">
        <v>68</v>
      </c>
      <c r="C147" s="28"/>
      <c r="D147" s="9" t="s">
        <v>5</v>
      </c>
      <c r="E147" s="12">
        <v>28</v>
      </c>
      <c r="F147" s="10" t="str">
        <f t="shared" si="5"/>
        <v/>
      </c>
    </row>
    <row r="148" spans="1:6">
      <c r="A148" s="6"/>
      <c r="B148" s="7" t="s">
        <v>69</v>
      </c>
      <c r="C148" s="28"/>
      <c r="D148" s="9" t="s">
        <v>5</v>
      </c>
      <c r="E148" s="12">
        <v>11</v>
      </c>
      <c r="F148" s="10" t="str">
        <f t="shared" si="5"/>
        <v/>
      </c>
    </row>
    <row r="149" spans="1:6">
      <c r="A149" s="6"/>
      <c r="B149" s="7" t="s">
        <v>70</v>
      </c>
      <c r="C149" s="28"/>
      <c r="D149" s="9" t="s">
        <v>11</v>
      </c>
      <c r="E149" s="12">
        <v>40</v>
      </c>
      <c r="F149" s="10" t="str">
        <f t="shared" ref="F149:F183" si="6">IF(C149="Quantity","Amount",IF(C149&gt;0,C149*E149,""))</f>
        <v/>
      </c>
    </row>
    <row r="150" spans="1:6">
      <c r="A150" s="2"/>
      <c r="B150" s="8" t="s">
        <v>71</v>
      </c>
      <c r="C150" s="2"/>
      <c r="D150" s="2"/>
      <c r="E150" s="16">
        <f>SUM(F147:F149)</f>
        <v>0</v>
      </c>
      <c r="F150" s="10" t="str">
        <f t="shared" si="6"/>
        <v/>
      </c>
    </row>
    <row r="151" spans="1:6">
      <c r="A151" s="1" t="s">
        <v>72</v>
      </c>
      <c r="B151" s="2"/>
      <c r="C151" s="2"/>
      <c r="D151" s="2"/>
      <c r="E151" s="14"/>
      <c r="F151" s="10" t="str">
        <f t="shared" si="6"/>
        <v/>
      </c>
    </row>
    <row r="152" spans="1:6">
      <c r="A152" s="4" t="s">
        <v>0</v>
      </c>
      <c r="B152" s="5" t="s">
        <v>1</v>
      </c>
      <c r="C152" s="4" t="s">
        <v>2</v>
      </c>
      <c r="D152" s="5" t="s">
        <v>3</v>
      </c>
      <c r="E152" s="15" t="s">
        <v>4</v>
      </c>
      <c r="F152" s="10" t="str">
        <f t="shared" si="6"/>
        <v>Amount</v>
      </c>
    </row>
    <row r="153" spans="1:6">
      <c r="A153" s="6"/>
      <c r="B153" s="7" t="s">
        <v>73</v>
      </c>
      <c r="C153" s="28"/>
      <c r="D153" s="9" t="s">
        <v>9</v>
      </c>
      <c r="E153" s="12">
        <v>200</v>
      </c>
      <c r="F153" s="10" t="str">
        <f t="shared" si="6"/>
        <v/>
      </c>
    </row>
    <row r="154" spans="1:6">
      <c r="A154" s="6"/>
      <c r="B154" s="7" t="s">
        <v>74</v>
      </c>
      <c r="C154" s="28"/>
      <c r="D154" s="9" t="s">
        <v>75</v>
      </c>
      <c r="E154" s="12">
        <v>150</v>
      </c>
      <c r="F154" s="10" t="str">
        <f t="shared" si="6"/>
        <v/>
      </c>
    </row>
    <row r="155" spans="1:6">
      <c r="A155" s="6"/>
      <c r="B155" s="7" t="s">
        <v>76</v>
      </c>
      <c r="C155" s="28"/>
      <c r="D155" s="9" t="s">
        <v>26</v>
      </c>
      <c r="E155" s="12">
        <v>1250</v>
      </c>
      <c r="F155" s="10" t="str">
        <f t="shared" si="6"/>
        <v/>
      </c>
    </row>
    <row r="156" spans="1:6">
      <c r="A156" s="6"/>
      <c r="B156" s="7" t="s">
        <v>77</v>
      </c>
      <c r="C156" s="28"/>
      <c r="D156" s="9" t="s">
        <v>26</v>
      </c>
      <c r="E156" s="12">
        <v>1400</v>
      </c>
      <c r="F156" s="10" t="str">
        <f t="shared" si="6"/>
        <v/>
      </c>
    </row>
    <row r="157" spans="1:6">
      <c r="A157" s="6"/>
      <c r="B157" s="7" t="s">
        <v>78</v>
      </c>
      <c r="C157" s="28"/>
      <c r="D157" s="9" t="s">
        <v>26</v>
      </c>
      <c r="E157" s="12">
        <v>300</v>
      </c>
      <c r="F157" s="10" t="str">
        <f t="shared" si="6"/>
        <v/>
      </c>
    </row>
    <row r="158" spans="1:6">
      <c r="A158" s="6"/>
      <c r="B158" s="7" t="s">
        <v>79</v>
      </c>
      <c r="C158" s="28"/>
      <c r="D158" s="9" t="s">
        <v>26</v>
      </c>
      <c r="E158" s="12">
        <v>200</v>
      </c>
      <c r="F158" s="10" t="str">
        <f t="shared" si="6"/>
        <v/>
      </c>
    </row>
    <row r="159" spans="1:6">
      <c r="A159" s="6"/>
      <c r="B159" s="7" t="s">
        <v>80</v>
      </c>
      <c r="C159" s="28"/>
      <c r="D159" s="9" t="s">
        <v>81</v>
      </c>
      <c r="E159" s="12">
        <v>7500</v>
      </c>
      <c r="F159" s="10" t="str">
        <f t="shared" si="6"/>
        <v/>
      </c>
    </row>
    <row r="160" spans="1:6">
      <c r="A160" s="2"/>
      <c r="B160" s="8" t="s">
        <v>82</v>
      </c>
      <c r="C160" s="2"/>
      <c r="D160" s="2"/>
      <c r="E160" s="16">
        <f>SUM(F153:F154,F155:F159)</f>
        <v>0</v>
      </c>
      <c r="F160" s="10" t="str">
        <f t="shared" si="6"/>
        <v/>
      </c>
    </row>
    <row r="161" spans="1:6">
      <c r="A161" s="1" t="s">
        <v>83</v>
      </c>
      <c r="B161" s="2"/>
      <c r="C161" s="2"/>
      <c r="D161" s="2"/>
      <c r="E161" s="14"/>
      <c r="F161" s="10" t="str">
        <f t="shared" si="6"/>
        <v/>
      </c>
    </row>
    <row r="162" spans="1:6">
      <c r="A162" s="4" t="s">
        <v>0</v>
      </c>
      <c r="B162" s="5" t="s">
        <v>1</v>
      </c>
      <c r="C162" s="4" t="s">
        <v>2</v>
      </c>
      <c r="D162" s="5" t="s">
        <v>3</v>
      </c>
      <c r="E162" s="15" t="s">
        <v>4</v>
      </c>
      <c r="F162" s="10" t="str">
        <f t="shared" si="6"/>
        <v>Amount</v>
      </c>
    </row>
    <row r="163" spans="1:6">
      <c r="A163" s="6"/>
      <c r="B163" s="7" t="s">
        <v>84</v>
      </c>
      <c r="C163" s="28"/>
      <c r="D163" s="9" t="s">
        <v>11</v>
      </c>
      <c r="E163" s="12">
        <v>1.92</v>
      </c>
      <c r="F163" s="10" t="str">
        <f t="shared" si="6"/>
        <v/>
      </c>
    </row>
    <row r="164" spans="1:6">
      <c r="A164" s="6"/>
      <c r="B164" s="7" t="s">
        <v>8</v>
      </c>
      <c r="C164" s="28"/>
      <c r="D164" s="9" t="s">
        <v>9</v>
      </c>
      <c r="E164" s="12">
        <v>40</v>
      </c>
      <c r="F164" s="10" t="str">
        <f t="shared" si="6"/>
        <v/>
      </c>
    </row>
    <row r="165" spans="1:6">
      <c r="A165" s="6"/>
      <c r="B165" s="7" t="s">
        <v>85</v>
      </c>
      <c r="C165" s="28"/>
      <c r="D165" s="9" t="s">
        <v>24</v>
      </c>
      <c r="E165" s="12">
        <v>13.92</v>
      </c>
      <c r="F165" s="10" t="str">
        <f t="shared" si="6"/>
        <v/>
      </c>
    </row>
    <row r="166" spans="1:6">
      <c r="A166" s="6"/>
      <c r="B166" s="7" t="s">
        <v>86</v>
      </c>
      <c r="C166" s="28"/>
      <c r="D166" s="9" t="s">
        <v>24</v>
      </c>
      <c r="E166" s="12">
        <v>33.630000000000003</v>
      </c>
      <c r="F166" s="10" t="str">
        <f t="shared" si="6"/>
        <v/>
      </c>
    </row>
    <row r="167" spans="1:6">
      <c r="A167" s="6"/>
      <c r="B167" s="7" t="s">
        <v>87</v>
      </c>
      <c r="C167" s="28"/>
      <c r="D167" s="9" t="s">
        <v>48</v>
      </c>
      <c r="E167" s="12">
        <v>27.59</v>
      </c>
      <c r="F167" s="10" t="str">
        <f t="shared" si="6"/>
        <v/>
      </c>
    </row>
    <row r="168" spans="1:6">
      <c r="A168" s="6"/>
      <c r="B168" s="7" t="s">
        <v>88</v>
      </c>
      <c r="C168" s="28"/>
      <c r="D168" s="9" t="s">
        <v>28</v>
      </c>
      <c r="E168" s="12">
        <v>55.35</v>
      </c>
      <c r="F168" s="10" t="str">
        <f t="shared" si="6"/>
        <v/>
      </c>
    </row>
    <row r="169" spans="1:6">
      <c r="A169" s="6"/>
      <c r="B169" s="7" t="s">
        <v>89</v>
      </c>
      <c r="C169" s="28"/>
      <c r="D169" s="9" t="s">
        <v>11</v>
      </c>
      <c r="E169" s="12">
        <v>1.28</v>
      </c>
      <c r="F169" s="10" t="str">
        <f t="shared" si="6"/>
        <v/>
      </c>
    </row>
    <row r="170" spans="1:6">
      <c r="A170" s="2"/>
      <c r="B170" s="8" t="s">
        <v>90</v>
      </c>
      <c r="C170" s="2"/>
      <c r="D170" s="2"/>
      <c r="E170" s="16">
        <f>SUM(F163:F169)</f>
        <v>0</v>
      </c>
      <c r="F170" s="10" t="str">
        <f t="shared" si="6"/>
        <v/>
      </c>
    </row>
    <row r="171" spans="1:6">
      <c r="A171" s="1" t="s">
        <v>91</v>
      </c>
      <c r="B171" s="2"/>
      <c r="C171" s="2"/>
      <c r="D171" s="2"/>
      <c r="E171" s="14"/>
      <c r="F171" s="10" t="str">
        <f t="shared" si="6"/>
        <v/>
      </c>
    </row>
    <row r="172" spans="1:6">
      <c r="A172" s="4" t="s">
        <v>0</v>
      </c>
      <c r="B172" s="5" t="s">
        <v>1</v>
      </c>
      <c r="C172" s="4" t="s">
        <v>2</v>
      </c>
      <c r="D172" s="5" t="s">
        <v>3</v>
      </c>
      <c r="E172" s="15" t="s">
        <v>4</v>
      </c>
      <c r="F172" s="10" t="str">
        <f t="shared" si="6"/>
        <v>Amount</v>
      </c>
    </row>
    <row r="173" spans="1:6">
      <c r="A173" s="6"/>
      <c r="B173" s="7" t="s">
        <v>8</v>
      </c>
      <c r="C173" s="28"/>
      <c r="D173" s="9" t="s">
        <v>9</v>
      </c>
      <c r="E173" s="12">
        <v>60</v>
      </c>
      <c r="F173" s="10" t="str">
        <f t="shared" si="6"/>
        <v/>
      </c>
    </row>
    <row r="174" spans="1:6">
      <c r="A174" s="6"/>
      <c r="B174" s="7" t="s">
        <v>92</v>
      </c>
      <c r="C174" s="28"/>
      <c r="D174" s="9" t="s">
        <v>26</v>
      </c>
      <c r="E174" s="12">
        <v>600</v>
      </c>
      <c r="F174" s="10" t="str">
        <f t="shared" si="6"/>
        <v/>
      </c>
    </row>
    <row r="175" spans="1:6">
      <c r="A175" s="6"/>
      <c r="B175" s="7" t="s">
        <v>93</v>
      </c>
      <c r="C175" s="28"/>
      <c r="D175" s="9" t="s">
        <v>26</v>
      </c>
      <c r="E175" s="12">
        <v>106</v>
      </c>
      <c r="F175" s="10" t="str">
        <f t="shared" si="6"/>
        <v/>
      </c>
    </row>
    <row r="176" spans="1:6">
      <c r="A176" s="2"/>
      <c r="B176" s="8" t="s">
        <v>94</v>
      </c>
      <c r="C176" s="2"/>
      <c r="D176" s="2"/>
      <c r="E176" s="16">
        <f>SUM(F173:F175)</f>
        <v>0</v>
      </c>
      <c r="F176" s="10" t="str">
        <f t="shared" si="6"/>
        <v/>
      </c>
    </row>
    <row r="177" spans="1:6">
      <c r="A177" s="1" t="s">
        <v>96</v>
      </c>
      <c r="B177" s="2"/>
      <c r="C177" s="2"/>
      <c r="D177" s="2"/>
      <c r="E177" s="14"/>
      <c r="F177" s="10" t="str">
        <f t="shared" si="6"/>
        <v/>
      </c>
    </row>
    <row r="178" spans="1:6">
      <c r="A178" s="4" t="s">
        <v>0</v>
      </c>
      <c r="B178" s="5" t="s">
        <v>1</v>
      </c>
      <c r="C178" s="4" t="s">
        <v>2</v>
      </c>
      <c r="D178" s="5" t="s">
        <v>3</v>
      </c>
      <c r="E178" s="15" t="s">
        <v>4</v>
      </c>
      <c r="F178" s="10" t="str">
        <f t="shared" si="6"/>
        <v>Amount</v>
      </c>
    </row>
    <row r="179" spans="1:6">
      <c r="A179" s="6"/>
      <c r="B179" s="7" t="s">
        <v>97</v>
      </c>
      <c r="C179" s="28"/>
      <c r="D179" s="9" t="s">
        <v>26</v>
      </c>
      <c r="E179" s="12">
        <v>2.25</v>
      </c>
      <c r="F179" s="10" t="str">
        <f t="shared" si="6"/>
        <v/>
      </c>
    </row>
    <row r="180" spans="1:6">
      <c r="A180" s="2"/>
      <c r="B180" s="8" t="s">
        <v>98</v>
      </c>
      <c r="C180" s="2"/>
      <c r="D180" s="2"/>
      <c r="E180" s="16">
        <f>SUM(F179)</f>
        <v>0</v>
      </c>
      <c r="F180" s="10" t="str">
        <f t="shared" si="6"/>
        <v/>
      </c>
    </row>
    <row r="181" spans="1:6">
      <c r="A181" s="1" t="s">
        <v>99</v>
      </c>
      <c r="B181" s="2"/>
      <c r="C181" s="2"/>
      <c r="D181" s="2"/>
      <c r="E181" s="14"/>
      <c r="F181" s="10" t="str">
        <f t="shared" si="6"/>
        <v/>
      </c>
    </row>
    <row r="182" spans="1:6">
      <c r="A182" s="4" t="s">
        <v>0</v>
      </c>
      <c r="B182" s="5" t="s">
        <v>1</v>
      </c>
      <c r="C182" s="4" t="s">
        <v>2</v>
      </c>
      <c r="D182" s="5" t="s">
        <v>3</v>
      </c>
      <c r="E182" s="15" t="s">
        <v>4</v>
      </c>
      <c r="F182" s="10" t="str">
        <f t="shared" si="6"/>
        <v>Amount</v>
      </c>
    </row>
    <row r="183" spans="1:6">
      <c r="A183" s="6"/>
      <c r="B183" s="7" t="s">
        <v>100</v>
      </c>
      <c r="C183" s="28"/>
      <c r="D183" s="9" t="s">
        <v>101</v>
      </c>
      <c r="E183" s="12">
        <v>155</v>
      </c>
      <c r="F183" s="10" t="str">
        <f t="shared" si="6"/>
        <v/>
      </c>
    </row>
    <row r="184" spans="1:6">
      <c r="A184" s="2"/>
      <c r="B184" s="8" t="s">
        <v>102</v>
      </c>
      <c r="C184" s="2"/>
      <c r="D184" s="2"/>
      <c r="E184" s="16">
        <f>SUM(F183)</f>
        <v>0</v>
      </c>
      <c r="F184" s="10" t="str">
        <f t="shared" ref="F184:F228" si="7">IF(C184="Quantity","Amount",IF(C184&gt;0,C184*E184,""))</f>
        <v/>
      </c>
    </row>
    <row r="185" spans="1:6">
      <c r="A185" s="1" t="s">
        <v>103</v>
      </c>
      <c r="B185" s="2"/>
      <c r="C185" s="2"/>
      <c r="D185" s="2"/>
      <c r="E185" s="14"/>
      <c r="F185" s="10" t="str">
        <f t="shared" si="7"/>
        <v/>
      </c>
    </row>
    <row r="186" spans="1:6">
      <c r="A186" s="4" t="s">
        <v>0</v>
      </c>
      <c r="B186" s="5" t="s">
        <v>1</v>
      </c>
      <c r="C186" s="4" t="s">
        <v>2</v>
      </c>
      <c r="D186" s="5" t="s">
        <v>3</v>
      </c>
      <c r="E186" s="15" t="s">
        <v>4</v>
      </c>
      <c r="F186" s="10" t="str">
        <f t="shared" si="7"/>
        <v>Amount</v>
      </c>
    </row>
    <row r="187" spans="1:6">
      <c r="A187" s="6"/>
      <c r="B187" s="7" t="s">
        <v>104</v>
      </c>
      <c r="C187" s="28"/>
      <c r="D187" s="9" t="s">
        <v>48</v>
      </c>
      <c r="E187" s="12">
        <v>66.52</v>
      </c>
      <c r="F187" s="10" t="str">
        <f t="shared" si="7"/>
        <v/>
      </c>
    </row>
    <row r="188" spans="1:6">
      <c r="A188" s="6"/>
      <c r="B188" s="7" t="s">
        <v>105</v>
      </c>
      <c r="C188" s="28"/>
      <c r="D188" s="9" t="s">
        <v>81</v>
      </c>
      <c r="E188" s="12">
        <v>2000</v>
      </c>
      <c r="F188" s="10" t="str">
        <f t="shared" si="7"/>
        <v/>
      </c>
    </row>
    <row r="189" spans="1:6">
      <c r="A189" s="6"/>
      <c r="B189" s="7" t="s">
        <v>106</v>
      </c>
      <c r="C189" s="28"/>
      <c r="D189" s="9" t="s">
        <v>28</v>
      </c>
      <c r="E189" s="12">
        <v>21.36</v>
      </c>
      <c r="F189" s="10" t="str">
        <f t="shared" si="7"/>
        <v/>
      </c>
    </row>
    <row r="190" spans="1:6">
      <c r="A190" s="2"/>
      <c r="B190" s="8" t="s">
        <v>107</v>
      </c>
      <c r="C190" s="2"/>
      <c r="D190" s="2"/>
      <c r="E190" s="16">
        <f>SUM(F187:F189)</f>
        <v>0</v>
      </c>
      <c r="F190" s="10" t="str">
        <f t="shared" si="7"/>
        <v/>
      </c>
    </row>
    <row r="191" spans="1:6">
      <c r="A191" s="1" t="s">
        <v>109</v>
      </c>
      <c r="B191" s="2"/>
      <c r="C191" s="2"/>
      <c r="D191" s="2"/>
      <c r="E191" s="14"/>
      <c r="F191" s="10" t="str">
        <f t="shared" si="7"/>
        <v/>
      </c>
    </row>
    <row r="192" spans="1:6">
      <c r="A192" s="4" t="s">
        <v>0</v>
      </c>
      <c r="B192" s="5" t="s">
        <v>1</v>
      </c>
      <c r="C192" s="4" t="s">
        <v>2</v>
      </c>
      <c r="D192" s="5" t="s">
        <v>3</v>
      </c>
      <c r="E192" s="15" t="s">
        <v>4</v>
      </c>
      <c r="F192" s="10" t="str">
        <f t="shared" si="7"/>
        <v>Amount</v>
      </c>
    </row>
    <row r="193" spans="1:6">
      <c r="A193" s="6"/>
      <c r="B193" s="7" t="s">
        <v>110</v>
      </c>
      <c r="C193" s="28"/>
      <c r="D193" s="9" t="s">
        <v>26</v>
      </c>
      <c r="E193" s="12">
        <v>1879</v>
      </c>
      <c r="F193" s="10" t="str">
        <f t="shared" si="7"/>
        <v/>
      </c>
    </row>
    <row r="194" spans="1:6">
      <c r="A194" s="2"/>
      <c r="B194" s="8" t="s">
        <v>111</v>
      </c>
      <c r="C194" s="2"/>
      <c r="D194" s="2"/>
      <c r="E194" s="16">
        <f>SUM(F193)</f>
        <v>0</v>
      </c>
      <c r="F194" s="10" t="str">
        <f t="shared" si="7"/>
        <v/>
      </c>
    </row>
    <row r="195" spans="1:6">
      <c r="A195" s="1" t="s">
        <v>112</v>
      </c>
      <c r="B195" s="2"/>
      <c r="C195" s="2"/>
      <c r="D195" s="2"/>
      <c r="E195" s="14"/>
      <c r="F195" s="10" t="str">
        <f t="shared" si="7"/>
        <v/>
      </c>
    </row>
    <row r="196" spans="1:6">
      <c r="A196" s="4" t="s">
        <v>0</v>
      </c>
      <c r="B196" s="5" t="s">
        <v>1</v>
      </c>
      <c r="C196" s="4" t="s">
        <v>2</v>
      </c>
      <c r="D196" s="5" t="s">
        <v>3</v>
      </c>
      <c r="E196" s="15" t="s">
        <v>4</v>
      </c>
      <c r="F196" s="10" t="str">
        <f t="shared" si="7"/>
        <v>Amount</v>
      </c>
    </row>
    <row r="197" spans="1:6">
      <c r="A197" s="6"/>
      <c r="B197" s="7" t="s">
        <v>113</v>
      </c>
      <c r="C197" s="28"/>
      <c r="D197" s="9" t="s">
        <v>26</v>
      </c>
      <c r="E197" s="12">
        <v>115</v>
      </c>
      <c r="F197" s="10" t="str">
        <f t="shared" si="7"/>
        <v/>
      </c>
    </row>
    <row r="198" spans="1:6">
      <c r="A198" s="6"/>
      <c r="B198" s="7" t="s">
        <v>114</v>
      </c>
      <c r="C198" s="28"/>
      <c r="D198" s="9" t="s">
        <v>26</v>
      </c>
      <c r="E198" s="12">
        <v>40</v>
      </c>
      <c r="F198" s="10" t="str">
        <f t="shared" si="7"/>
        <v/>
      </c>
    </row>
    <row r="199" spans="1:6">
      <c r="A199" s="6"/>
      <c r="B199" s="7" t="s">
        <v>115</v>
      </c>
      <c r="C199" s="28"/>
      <c r="D199" s="9" t="s">
        <v>26</v>
      </c>
      <c r="E199" s="12">
        <v>250</v>
      </c>
      <c r="F199" s="10" t="str">
        <f t="shared" si="7"/>
        <v/>
      </c>
    </row>
    <row r="200" spans="1:6">
      <c r="A200" s="2"/>
      <c r="B200" s="8" t="s">
        <v>116</v>
      </c>
      <c r="C200" s="2"/>
      <c r="D200" s="2"/>
      <c r="E200" s="16">
        <f>SUM(F197:F199)</f>
        <v>0</v>
      </c>
      <c r="F200" s="10" t="str">
        <f t="shared" si="7"/>
        <v/>
      </c>
    </row>
    <row r="201" spans="1:6">
      <c r="A201" s="1" t="s">
        <v>117</v>
      </c>
      <c r="B201" s="2"/>
      <c r="C201" s="2"/>
      <c r="D201" s="2"/>
      <c r="E201" s="14"/>
      <c r="F201" s="10" t="str">
        <f t="shared" si="7"/>
        <v/>
      </c>
    </row>
    <row r="202" spans="1:6">
      <c r="A202" s="4" t="s">
        <v>0</v>
      </c>
      <c r="B202" s="5" t="s">
        <v>1</v>
      </c>
      <c r="C202" s="4" t="s">
        <v>2</v>
      </c>
      <c r="D202" s="5" t="s">
        <v>3</v>
      </c>
      <c r="E202" s="15" t="s">
        <v>4</v>
      </c>
      <c r="F202" s="10" t="str">
        <f t="shared" si="7"/>
        <v>Amount</v>
      </c>
    </row>
    <row r="203" spans="1:6">
      <c r="A203" s="6"/>
      <c r="B203" s="7" t="s">
        <v>118</v>
      </c>
      <c r="C203" s="28"/>
      <c r="D203" s="9" t="s">
        <v>26</v>
      </c>
      <c r="E203" s="12">
        <v>950</v>
      </c>
      <c r="F203" s="10" t="str">
        <f t="shared" si="7"/>
        <v/>
      </c>
    </row>
    <row r="204" spans="1:6">
      <c r="A204" s="6"/>
      <c r="B204" s="7" t="s">
        <v>119</v>
      </c>
      <c r="C204" s="28"/>
      <c r="D204" s="9" t="s">
        <v>26</v>
      </c>
      <c r="E204" s="12">
        <v>400</v>
      </c>
      <c r="F204" s="10" t="str">
        <f t="shared" si="7"/>
        <v/>
      </c>
    </row>
    <row r="205" spans="1:6">
      <c r="A205" s="2"/>
      <c r="B205" s="8" t="s">
        <v>120</v>
      </c>
      <c r="C205" s="2"/>
      <c r="D205" s="2"/>
      <c r="E205" s="16">
        <f>SUM(F203:F204)</f>
        <v>0</v>
      </c>
      <c r="F205" s="10" t="str">
        <f t="shared" si="7"/>
        <v/>
      </c>
    </row>
    <row r="206" spans="1:6">
      <c r="A206" s="1" t="s">
        <v>121</v>
      </c>
      <c r="B206" s="2"/>
      <c r="C206" s="2"/>
      <c r="D206" s="2"/>
      <c r="E206" s="14"/>
      <c r="F206" s="10" t="str">
        <f t="shared" si="7"/>
        <v/>
      </c>
    </row>
    <row r="207" spans="1:6">
      <c r="A207" s="4" t="s">
        <v>0</v>
      </c>
      <c r="B207" s="5" t="s">
        <v>1</v>
      </c>
      <c r="C207" s="4" t="s">
        <v>2</v>
      </c>
      <c r="D207" s="5" t="s">
        <v>3</v>
      </c>
      <c r="E207" s="15" t="s">
        <v>4</v>
      </c>
      <c r="F207" s="10" t="str">
        <f t="shared" si="7"/>
        <v>Amount</v>
      </c>
    </row>
    <row r="208" spans="1:6">
      <c r="A208" s="6"/>
      <c r="B208" s="7" t="s">
        <v>122</v>
      </c>
      <c r="C208" s="28"/>
      <c r="D208" s="9" t="s">
        <v>34</v>
      </c>
      <c r="E208" s="12">
        <v>88.2</v>
      </c>
      <c r="F208" s="10" t="str">
        <f t="shared" si="7"/>
        <v/>
      </c>
    </row>
    <row r="209" spans="1:6">
      <c r="A209" s="6"/>
      <c r="B209" s="7" t="s">
        <v>123</v>
      </c>
      <c r="C209" s="28"/>
      <c r="D209" s="9" t="s">
        <v>24</v>
      </c>
      <c r="E209" s="12">
        <v>15</v>
      </c>
      <c r="F209" s="10" t="str">
        <f t="shared" si="7"/>
        <v/>
      </c>
    </row>
    <row r="210" spans="1:6">
      <c r="A210" s="6"/>
      <c r="B210" s="7" t="s">
        <v>124</v>
      </c>
      <c r="C210" s="28"/>
      <c r="D210" s="9" t="s">
        <v>5</v>
      </c>
      <c r="E210" s="12">
        <v>4.5</v>
      </c>
      <c r="F210" s="10" t="str">
        <f t="shared" si="7"/>
        <v/>
      </c>
    </row>
    <row r="211" spans="1:6">
      <c r="A211" s="2"/>
      <c r="B211" s="8" t="s">
        <v>125</v>
      </c>
      <c r="C211" s="2"/>
      <c r="D211" s="2"/>
      <c r="E211" s="16">
        <f>SUM(F208:F210)</f>
        <v>0</v>
      </c>
      <c r="F211" s="10" t="str">
        <f t="shared" si="7"/>
        <v/>
      </c>
    </row>
    <row r="212" spans="1:6">
      <c r="A212" s="1" t="s">
        <v>126</v>
      </c>
      <c r="B212" s="2"/>
      <c r="C212" s="2"/>
      <c r="D212" s="2"/>
      <c r="E212" s="14"/>
      <c r="F212" s="10" t="str">
        <f t="shared" si="7"/>
        <v/>
      </c>
    </row>
    <row r="213" spans="1:6">
      <c r="A213" s="4" t="s">
        <v>0</v>
      </c>
      <c r="B213" s="5" t="s">
        <v>1</v>
      </c>
      <c r="C213" s="4" t="s">
        <v>2</v>
      </c>
      <c r="D213" s="5" t="s">
        <v>3</v>
      </c>
      <c r="E213" s="15" t="s">
        <v>4</v>
      </c>
      <c r="F213" s="10" t="str">
        <f t="shared" si="7"/>
        <v>Amount</v>
      </c>
    </row>
    <row r="214" spans="1:6">
      <c r="A214" s="6"/>
      <c r="B214" s="7" t="s">
        <v>127</v>
      </c>
      <c r="C214" s="28"/>
      <c r="D214" s="9" t="s">
        <v>26</v>
      </c>
      <c r="E214" s="12">
        <v>9.5500000000000007</v>
      </c>
      <c r="F214" s="10" t="str">
        <f t="shared" si="7"/>
        <v/>
      </c>
    </row>
    <row r="215" spans="1:6">
      <c r="A215" s="6"/>
      <c r="B215" s="7" t="s">
        <v>128</v>
      </c>
      <c r="C215" s="28"/>
      <c r="D215" s="9" t="s">
        <v>26</v>
      </c>
      <c r="E215" s="12">
        <v>157.22999999999999</v>
      </c>
      <c r="F215" s="10" t="str">
        <f t="shared" si="7"/>
        <v/>
      </c>
    </row>
    <row r="216" spans="1:6">
      <c r="A216" s="2"/>
      <c r="B216" s="8" t="s">
        <v>129</v>
      </c>
      <c r="C216" s="2"/>
      <c r="D216" s="2"/>
      <c r="E216" s="16">
        <f>SUM(F214:F215)</f>
        <v>0</v>
      </c>
      <c r="F216" s="10" t="str">
        <f t="shared" si="7"/>
        <v/>
      </c>
    </row>
    <row r="217" spans="1:6">
      <c r="A217" s="1" t="s">
        <v>130</v>
      </c>
      <c r="B217" s="2"/>
      <c r="C217" s="2"/>
      <c r="D217" s="2"/>
      <c r="E217" s="14"/>
      <c r="F217" s="10" t="str">
        <f t="shared" si="7"/>
        <v/>
      </c>
    </row>
    <row r="218" spans="1:6">
      <c r="A218" s="4" t="s">
        <v>0</v>
      </c>
      <c r="B218" s="5" t="s">
        <v>1</v>
      </c>
      <c r="C218" s="4" t="s">
        <v>2</v>
      </c>
      <c r="D218" s="5" t="s">
        <v>3</v>
      </c>
      <c r="E218" s="15" t="s">
        <v>4</v>
      </c>
      <c r="F218" s="10" t="str">
        <f t="shared" si="7"/>
        <v>Amount</v>
      </c>
    </row>
    <row r="219" spans="1:6">
      <c r="A219" s="6"/>
      <c r="B219" s="7" t="s">
        <v>131</v>
      </c>
      <c r="C219" s="28"/>
      <c r="D219" s="9" t="s">
        <v>5</v>
      </c>
      <c r="E219" s="12">
        <v>4</v>
      </c>
      <c r="F219" s="10" t="str">
        <f t="shared" si="7"/>
        <v/>
      </c>
    </row>
    <row r="220" spans="1:6">
      <c r="A220" s="6"/>
      <c r="B220" s="7" t="s">
        <v>132</v>
      </c>
      <c r="C220" s="28"/>
      <c r="D220" s="9" t="s">
        <v>11</v>
      </c>
      <c r="E220" s="12">
        <v>4.71</v>
      </c>
      <c r="F220" s="10" t="str">
        <f t="shared" si="7"/>
        <v/>
      </c>
    </row>
    <row r="221" spans="1:6">
      <c r="A221" s="2"/>
      <c r="B221" s="8" t="s">
        <v>133</v>
      </c>
      <c r="C221" s="2"/>
      <c r="D221" s="2"/>
      <c r="E221" s="16">
        <f>SUM(F219:F220)</f>
        <v>0</v>
      </c>
      <c r="F221" s="10" t="str">
        <f t="shared" si="7"/>
        <v/>
      </c>
    </row>
    <row r="222" spans="1:6">
      <c r="A222" s="1" t="s">
        <v>134</v>
      </c>
      <c r="B222" s="2"/>
      <c r="C222" s="2"/>
      <c r="D222" s="2"/>
      <c r="E222" s="14"/>
      <c r="F222" s="10" t="str">
        <f t="shared" si="7"/>
        <v/>
      </c>
    </row>
    <row r="223" spans="1:6">
      <c r="A223" s="4" t="s">
        <v>0</v>
      </c>
      <c r="B223" s="5" t="s">
        <v>1</v>
      </c>
      <c r="C223" s="4" t="s">
        <v>2</v>
      </c>
      <c r="D223" s="5" t="s">
        <v>3</v>
      </c>
      <c r="E223" s="15" t="s">
        <v>4</v>
      </c>
      <c r="F223" s="10" t="str">
        <f t="shared" si="7"/>
        <v>Amount</v>
      </c>
    </row>
    <row r="224" spans="1:6">
      <c r="A224" s="6"/>
      <c r="B224" s="7" t="s">
        <v>135</v>
      </c>
      <c r="C224" s="28"/>
      <c r="D224" s="9" t="s">
        <v>52</v>
      </c>
      <c r="E224" s="12">
        <v>8.06</v>
      </c>
      <c r="F224" s="10" t="str">
        <f t="shared" si="7"/>
        <v/>
      </c>
    </row>
    <row r="225" spans="1:6">
      <c r="A225" s="6"/>
      <c r="B225" s="7" t="s">
        <v>136</v>
      </c>
      <c r="C225" s="28"/>
      <c r="D225" s="9" t="s">
        <v>26</v>
      </c>
      <c r="E225" s="12">
        <v>26.69</v>
      </c>
      <c r="F225" s="10" t="str">
        <f t="shared" si="7"/>
        <v/>
      </c>
    </row>
    <row r="226" spans="1:6">
      <c r="A226" s="2"/>
      <c r="B226" s="8" t="s">
        <v>137</v>
      </c>
      <c r="C226" s="2"/>
      <c r="D226" s="2"/>
      <c r="E226" s="16">
        <f>SUM(F224:F225)</f>
        <v>0</v>
      </c>
      <c r="F226" s="10" t="str">
        <f t="shared" si="7"/>
        <v/>
      </c>
    </row>
    <row r="227" spans="1:6">
      <c r="A227" s="1" t="s">
        <v>138</v>
      </c>
      <c r="B227" s="2"/>
      <c r="C227" s="2"/>
      <c r="D227" s="2"/>
      <c r="E227" s="14"/>
      <c r="F227" s="10" t="str">
        <f t="shared" si="7"/>
        <v/>
      </c>
    </row>
    <row r="228" spans="1:6">
      <c r="A228" s="4" t="s">
        <v>0</v>
      </c>
      <c r="B228" s="5" t="s">
        <v>1</v>
      </c>
      <c r="C228" s="4" t="s">
        <v>2</v>
      </c>
      <c r="D228" s="5" t="s">
        <v>3</v>
      </c>
      <c r="E228" s="15" t="s">
        <v>4</v>
      </c>
      <c r="F228" s="10" t="str">
        <f t="shared" si="7"/>
        <v>Amount</v>
      </c>
    </row>
    <row r="229" spans="1:6">
      <c r="A229" s="6"/>
      <c r="B229" s="7" t="s">
        <v>139</v>
      </c>
      <c r="C229" s="28"/>
      <c r="D229" s="9" t="s">
        <v>26</v>
      </c>
      <c r="E229" s="12">
        <v>124.8</v>
      </c>
      <c r="F229" s="10" t="str">
        <f t="shared" ref="F229:F265" si="8">IF(C229="Quantity","Amount",IF(C229&gt;0,C229*E229,""))</f>
        <v/>
      </c>
    </row>
    <row r="230" spans="1:6">
      <c r="A230" s="6"/>
      <c r="B230" s="7" t="s">
        <v>140</v>
      </c>
      <c r="C230" s="28"/>
      <c r="D230" s="9" t="s">
        <v>26</v>
      </c>
      <c r="E230" s="12">
        <v>218.4</v>
      </c>
      <c r="F230" s="10" t="str">
        <f t="shared" si="8"/>
        <v/>
      </c>
    </row>
    <row r="231" spans="1:6">
      <c r="A231" s="6"/>
      <c r="B231" s="7" t="s">
        <v>141</v>
      </c>
      <c r="C231" s="28"/>
      <c r="D231" s="9" t="s">
        <v>26</v>
      </c>
      <c r="E231" s="12">
        <v>344</v>
      </c>
      <c r="F231" s="10" t="str">
        <f t="shared" si="8"/>
        <v/>
      </c>
    </row>
    <row r="232" spans="1:6">
      <c r="A232" s="6"/>
      <c r="B232" s="7" t="s">
        <v>142</v>
      </c>
      <c r="C232" s="28"/>
      <c r="D232" s="9" t="s">
        <v>26</v>
      </c>
      <c r="E232" s="12">
        <v>359</v>
      </c>
      <c r="F232" s="10" t="str">
        <f t="shared" si="8"/>
        <v/>
      </c>
    </row>
    <row r="233" spans="1:6">
      <c r="A233" s="6"/>
      <c r="B233" s="7" t="s">
        <v>143</v>
      </c>
      <c r="C233" s="28"/>
      <c r="D233" s="9" t="s">
        <v>26</v>
      </c>
      <c r="E233" s="12">
        <v>372</v>
      </c>
      <c r="F233" s="10" t="str">
        <f t="shared" si="8"/>
        <v/>
      </c>
    </row>
    <row r="234" spans="1:6">
      <c r="A234" s="6"/>
      <c r="B234" s="7" t="s">
        <v>144</v>
      </c>
      <c r="C234" s="28"/>
      <c r="D234" s="9" t="s">
        <v>26</v>
      </c>
      <c r="E234" s="12">
        <v>430</v>
      </c>
      <c r="F234" s="10" t="str">
        <f t="shared" si="8"/>
        <v/>
      </c>
    </row>
    <row r="235" spans="1:6">
      <c r="A235" s="6"/>
      <c r="B235" s="7" t="s">
        <v>145</v>
      </c>
      <c r="C235" s="28"/>
      <c r="D235" s="9" t="s">
        <v>26</v>
      </c>
      <c r="E235" s="12">
        <v>325</v>
      </c>
      <c r="F235" s="10" t="str">
        <f t="shared" si="8"/>
        <v/>
      </c>
    </row>
    <row r="236" spans="1:6">
      <c r="A236" s="6"/>
      <c r="B236" s="7" t="s">
        <v>146</v>
      </c>
      <c r="C236" s="28"/>
      <c r="D236" s="9" t="s">
        <v>11</v>
      </c>
      <c r="E236" s="12">
        <v>200</v>
      </c>
      <c r="F236" s="10" t="str">
        <f t="shared" si="8"/>
        <v/>
      </c>
    </row>
    <row r="237" spans="1:6">
      <c r="A237" s="2"/>
      <c r="B237" s="8" t="s">
        <v>147</v>
      </c>
      <c r="C237" s="2"/>
      <c r="D237" s="2"/>
      <c r="E237" s="16">
        <f>SUM(F229:F236)</f>
        <v>0</v>
      </c>
      <c r="F237" s="10" t="str">
        <f t="shared" si="8"/>
        <v/>
      </c>
    </row>
    <row r="238" spans="1:6">
      <c r="A238" s="1" t="s">
        <v>148</v>
      </c>
      <c r="B238" s="2"/>
      <c r="C238" s="2"/>
      <c r="D238" s="2"/>
      <c r="E238" s="14"/>
      <c r="F238" s="10" t="str">
        <f t="shared" si="8"/>
        <v/>
      </c>
    </row>
    <row r="239" spans="1:6">
      <c r="A239" s="4" t="s">
        <v>0</v>
      </c>
      <c r="B239" s="5" t="s">
        <v>1</v>
      </c>
      <c r="C239" s="4" t="s">
        <v>2</v>
      </c>
      <c r="D239" s="5" t="s">
        <v>3</v>
      </c>
      <c r="E239" s="15" t="s">
        <v>4</v>
      </c>
      <c r="F239" s="10" t="str">
        <f t="shared" si="8"/>
        <v>Amount</v>
      </c>
    </row>
    <row r="240" spans="1:6">
      <c r="A240" s="6"/>
      <c r="B240" s="7" t="s">
        <v>149</v>
      </c>
      <c r="C240" s="28"/>
      <c r="D240" s="9" t="s">
        <v>26</v>
      </c>
      <c r="E240" s="12">
        <v>6</v>
      </c>
      <c r="F240" s="10" t="str">
        <f t="shared" si="8"/>
        <v/>
      </c>
    </row>
    <row r="241" spans="1:6">
      <c r="A241" s="6"/>
      <c r="B241" s="7" t="s">
        <v>95</v>
      </c>
      <c r="C241" s="28"/>
      <c r="D241" s="9" t="s">
        <v>26</v>
      </c>
      <c r="E241" s="12">
        <v>5</v>
      </c>
      <c r="F241" s="10" t="str">
        <f t="shared" si="8"/>
        <v/>
      </c>
    </row>
    <row r="242" spans="1:6">
      <c r="A242" s="6"/>
      <c r="B242" s="7" t="s">
        <v>150</v>
      </c>
      <c r="C242" s="28"/>
      <c r="D242" s="9" t="s">
        <v>26</v>
      </c>
      <c r="E242" s="12">
        <v>25</v>
      </c>
      <c r="F242" s="10" t="str">
        <f t="shared" si="8"/>
        <v/>
      </c>
    </row>
    <row r="243" spans="1:6">
      <c r="A243" s="6"/>
      <c r="B243" s="7" t="s">
        <v>151</v>
      </c>
      <c r="C243" s="28"/>
      <c r="D243" s="9" t="s">
        <v>26</v>
      </c>
      <c r="E243" s="12">
        <v>30</v>
      </c>
      <c r="F243" s="10" t="str">
        <f t="shared" si="8"/>
        <v/>
      </c>
    </row>
    <row r="244" spans="1:6">
      <c r="A244" s="6"/>
      <c r="B244" s="7" t="s">
        <v>152</v>
      </c>
      <c r="C244" s="28"/>
      <c r="D244" s="9" t="s">
        <v>26</v>
      </c>
      <c r="E244" s="12">
        <v>20</v>
      </c>
      <c r="F244" s="10" t="str">
        <f t="shared" si="8"/>
        <v/>
      </c>
    </row>
    <row r="245" spans="1:6">
      <c r="A245" s="6"/>
      <c r="B245" s="7" t="s">
        <v>153</v>
      </c>
      <c r="C245" s="28"/>
      <c r="D245" s="9" t="s">
        <v>26</v>
      </c>
      <c r="E245" s="12">
        <v>17.850000000000001</v>
      </c>
      <c r="F245" s="10" t="str">
        <f t="shared" si="8"/>
        <v/>
      </c>
    </row>
    <row r="246" spans="1:6">
      <c r="A246" s="6"/>
      <c r="B246" s="7" t="s">
        <v>154</v>
      </c>
      <c r="C246" s="28"/>
      <c r="D246" s="9" t="s">
        <v>26</v>
      </c>
      <c r="E246" s="12">
        <v>14.14</v>
      </c>
      <c r="F246" s="10" t="str">
        <f t="shared" si="8"/>
        <v/>
      </c>
    </row>
    <row r="247" spans="1:6">
      <c r="A247" s="6"/>
      <c r="B247" s="7" t="s">
        <v>155</v>
      </c>
      <c r="C247" s="28"/>
      <c r="D247" s="9" t="s">
        <v>26</v>
      </c>
      <c r="E247" s="12">
        <v>12.4</v>
      </c>
      <c r="F247" s="10" t="str">
        <f t="shared" si="8"/>
        <v/>
      </c>
    </row>
    <row r="248" spans="1:6">
      <c r="A248" s="2"/>
      <c r="B248" s="8" t="s">
        <v>156</v>
      </c>
      <c r="C248" s="2"/>
      <c r="D248" s="2"/>
      <c r="E248" s="16">
        <f>SUM(F240:F247)</f>
        <v>0</v>
      </c>
      <c r="F248" s="10" t="str">
        <f t="shared" si="8"/>
        <v/>
      </c>
    </row>
    <row r="249" spans="1:6">
      <c r="A249" s="1" t="s">
        <v>157</v>
      </c>
      <c r="B249" s="2"/>
      <c r="C249" s="2"/>
      <c r="D249" s="2"/>
      <c r="E249" s="14"/>
      <c r="F249" s="10" t="str">
        <f t="shared" si="8"/>
        <v/>
      </c>
    </row>
    <row r="250" spans="1:6">
      <c r="A250" s="4" t="s">
        <v>0</v>
      </c>
      <c r="B250" s="5" t="s">
        <v>1</v>
      </c>
      <c r="C250" s="4" t="s">
        <v>2</v>
      </c>
      <c r="D250" s="5" t="s">
        <v>3</v>
      </c>
      <c r="E250" s="15" t="s">
        <v>4</v>
      </c>
      <c r="F250" s="10" t="str">
        <f t="shared" si="8"/>
        <v>Amount</v>
      </c>
    </row>
    <row r="251" spans="1:6">
      <c r="A251" s="6"/>
      <c r="B251" s="7" t="s">
        <v>158</v>
      </c>
      <c r="C251" s="28"/>
      <c r="D251" s="9" t="s">
        <v>26</v>
      </c>
      <c r="E251" s="12">
        <v>350</v>
      </c>
      <c r="F251" s="10" t="str">
        <f t="shared" si="8"/>
        <v/>
      </c>
    </row>
    <row r="252" spans="1:6">
      <c r="A252" s="2"/>
      <c r="B252" s="8" t="s">
        <v>159</v>
      </c>
      <c r="C252" s="2"/>
      <c r="D252" s="2"/>
      <c r="E252" s="16">
        <f>SUM(F251)</f>
        <v>0</v>
      </c>
      <c r="F252" s="10" t="str">
        <f t="shared" si="8"/>
        <v/>
      </c>
    </row>
    <row r="253" spans="1:6">
      <c r="A253" s="1" t="s">
        <v>160</v>
      </c>
      <c r="B253" s="2"/>
      <c r="C253" s="2"/>
      <c r="D253" s="2"/>
      <c r="E253" s="14"/>
      <c r="F253" s="10" t="str">
        <f t="shared" si="8"/>
        <v/>
      </c>
    </row>
    <row r="254" spans="1:6">
      <c r="A254" s="4" t="s">
        <v>0</v>
      </c>
      <c r="B254" s="5" t="s">
        <v>1</v>
      </c>
      <c r="C254" s="4" t="s">
        <v>2</v>
      </c>
      <c r="D254" s="5" t="s">
        <v>3</v>
      </c>
      <c r="E254" s="15" t="s">
        <v>4</v>
      </c>
      <c r="F254" s="10" t="str">
        <f t="shared" si="8"/>
        <v>Amount</v>
      </c>
    </row>
    <row r="255" spans="1:6">
      <c r="A255" s="6"/>
      <c r="B255" s="7" t="s">
        <v>161</v>
      </c>
      <c r="C255" s="28"/>
      <c r="D255" s="9" t="s">
        <v>26</v>
      </c>
      <c r="E255" s="12">
        <v>147</v>
      </c>
      <c r="F255" s="10" t="str">
        <f t="shared" si="8"/>
        <v/>
      </c>
    </row>
    <row r="256" spans="1:6">
      <c r="A256" s="2"/>
      <c r="B256" s="8" t="s">
        <v>162</v>
      </c>
      <c r="C256" s="2"/>
      <c r="D256" s="2"/>
      <c r="E256" s="16">
        <f>SUM(F255)</f>
        <v>0</v>
      </c>
      <c r="F256" s="10" t="str">
        <f t="shared" si="8"/>
        <v/>
      </c>
    </row>
    <row r="257" spans="1:6">
      <c r="A257" s="1" t="s">
        <v>163</v>
      </c>
      <c r="B257" s="2"/>
      <c r="C257" s="2"/>
      <c r="D257" s="2"/>
      <c r="E257" s="14"/>
      <c r="F257" s="10" t="str">
        <f t="shared" si="8"/>
        <v/>
      </c>
    </row>
    <row r="258" spans="1:6">
      <c r="A258" s="4" t="s">
        <v>0</v>
      </c>
      <c r="B258" s="5" t="s">
        <v>1</v>
      </c>
      <c r="C258" s="4" t="s">
        <v>2</v>
      </c>
      <c r="D258" s="5" t="s">
        <v>3</v>
      </c>
      <c r="E258" s="15" t="s">
        <v>4</v>
      </c>
      <c r="F258" s="10" t="str">
        <f t="shared" si="8"/>
        <v>Amount</v>
      </c>
    </row>
    <row r="259" spans="1:6">
      <c r="A259" s="6"/>
      <c r="B259" s="7" t="s">
        <v>164</v>
      </c>
      <c r="C259" s="28"/>
      <c r="D259" s="9" t="s">
        <v>26</v>
      </c>
      <c r="E259" s="12">
        <v>200</v>
      </c>
      <c r="F259" s="10" t="str">
        <f t="shared" si="8"/>
        <v/>
      </c>
    </row>
    <row r="260" spans="1:6">
      <c r="A260" s="6"/>
      <c r="B260" s="7" t="s">
        <v>165</v>
      </c>
      <c r="C260" s="28"/>
      <c r="D260" s="9" t="s">
        <v>26</v>
      </c>
      <c r="E260" s="12">
        <v>11</v>
      </c>
      <c r="F260" s="10" t="str">
        <f t="shared" si="8"/>
        <v/>
      </c>
    </row>
    <row r="261" spans="1:6">
      <c r="A261" s="2"/>
      <c r="B261" s="8" t="s">
        <v>166</v>
      </c>
      <c r="C261" s="2"/>
      <c r="D261" s="2"/>
      <c r="E261" s="16">
        <f>SUM(F259:F260)</f>
        <v>0</v>
      </c>
      <c r="F261" s="10" t="str">
        <f t="shared" si="8"/>
        <v/>
      </c>
    </row>
    <row r="262" spans="1:6">
      <c r="A262" s="1" t="s">
        <v>167</v>
      </c>
      <c r="B262" s="2"/>
      <c r="C262" s="2"/>
      <c r="D262" s="2"/>
      <c r="E262" s="14"/>
      <c r="F262" s="10" t="str">
        <f t="shared" si="8"/>
        <v/>
      </c>
    </row>
    <row r="263" spans="1:6">
      <c r="A263" s="4" t="s">
        <v>0</v>
      </c>
      <c r="B263" s="5" t="s">
        <v>1</v>
      </c>
      <c r="C263" s="4" t="s">
        <v>2</v>
      </c>
      <c r="D263" s="5" t="s">
        <v>3</v>
      </c>
      <c r="E263" s="15" t="s">
        <v>4</v>
      </c>
      <c r="F263" s="10" t="str">
        <f t="shared" si="8"/>
        <v>Amount</v>
      </c>
    </row>
    <row r="264" spans="1:6">
      <c r="A264" s="6"/>
      <c r="B264" s="7" t="s">
        <v>8</v>
      </c>
      <c r="C264" s="28"/>
      <c r="D264" s="9" t="s">
        <v>81</v>
      </c>
      <c r="E264" s="12">
        <v>0</v>
      </c>
      <c r="F264" s="10" t="str">
        <f t="shared" si="8"/>
        <v/>
      </c>
    </row>
    <row r="265" spans="1:6">
      <c r="A265" s="6"/>
      <c r="B265" s="7" t="s">
        <v>168</v>
      </c>
      <c r="C265" s="28"/>
      <c r="D265" s="9" t="s">
        <v>81</v>
      </c>
      <c r="E265" s="12">
        <v>250</v>
      </c>
      <c r="F265" s="10" t="str">
        <f t="shared" si="8"/>
        <v/>
      </c>
    </row>
    <row r="266" spans="1:6">
      <c r="A266" s="6"/>
      <c r="B266" s="7" t="s">
        <v>169</v>
      </c>
      <c r="C266" s="28"/>
      <c r="D266" s="9" t="s">
        <v>5</v>
      </c>
      <c r="E266" s="12">
        <v>45</v>
      </c>
      <c r="F266" s="10" t="str">
        <f t="shared" ref="F266:F312" si="9">IF(C266="Quantity","Amount",IF(C266&gt;0,C266*E266,""))</f>
        <v/>
      </c>
    </row>
    <row r="267" spans="1:6">
      <c r="A267" s="6"/>
      <c r="B267" s="7" t="s">
        <v>170</v>
      </c>
      <c r="C267" s="28"/>
      <c r="D267" s="9" t="s">
        <v>5</v>
      </c>
      <c r="E267" s="12">
        <v>45</v>
      </c>
      <c r="F267" s="10" t="str">
        <f t="shared" si="9"/>
        <v/>
      </c>
    </row>
    <row r="268" spans="1:6">
      <c r="A268" s="6"/>
      <c r="B268" s="7" t="s">
        <v>171</v>
      </c>
      <c r="C268" s="28"/>
      <c r="D268" s="9" t="s">
        <v>5</v>
      </c>
      <c r="E268" s="12">
        <v>45</v>
      </c>
      <c r="F268" s="10" t="str">
        <f t="shared" si="9"/>
        <v/>
      </c>
    </row>
    <row r="269" spans="1:6">
      <c r="A269" s="6"/>
      <c r="B269" s="7" t="s">
        <v>172</v>
      </c>
      <c r="C269" s="28"/>
      <c r="D269" s="9" t="s">
        <v>5</v>
      </c>
      <c r="E269" s="12">
        <v>45</v>
      </c>
      <c r="F269" s="10" t="str">
        <f t="shared" si="9"/>
        <v/>
      </c>
    </row>
    <row r="270" spans="1:6">
      <c r="A270" s="6"/>
      <c r="B270" s="7" t="s">
        <v>173</v>
      </c>
      <c r="C270" s="28"/>
      <c r="D270" s="9" t="s">
        <v>5</v>
      </c>
      <c r="E270" s="12">
        <v>45</v>
      </c>
      <c r="F270" s="10" t="str">
        <f t="shared" si="9"/>
        <v/>
      </c>
    </row>
    <row r="271" spans="1:6">
      <c r="A271" s="6"/>
      <c r="B271" s="7" t="s">
        <v>174</v>
      </c>
      <c r="C271" s="28"/>
      <c r="D271" s="9" t="s">
        <v>5</v>
      </c>
      <c r="E271" s="12">
        <v>45</v>
      </c>
      <c r="F271" s="10" t="str">
        <f t="shared" si="9"/>
        <v/>
      </c>
    </row>
    <row r="272" spans="1:6">
      <c r="A272" s="6"/>
      <c r="B272" s="7" t="s">
        <v>175</v>
      </c>
      <c r="C272" s="28"/>
      <c r="D272" s="9" t="s">
        <v>5</v>
      </c>
      <c r="E272" s="12">
        <v>45</v>
      </c>
      <c r="F272" s="10" t="str">
        <f t="shared" si="9"/>
        <v/>
      </c>
    </row>
    <row r="273" spans="1:6">
      <c r="A273" s="6"/>
      <c r="B273" s="7" t="s">
        <v>176</v>
      </c>
      <c r="C273" s="28"/>
      <c r="D273" s="9" t="s">
        <v>5</v>
      </c>
      <c r="E273" s="12">
        <v>45</v>
      </c>
      <c r="F273" s="10" t="str">
        <f t="shared" si="9"/>
        <v/>
      </c>
    </row>
    <row r="274" spans="1:6">
      <c r="A274" s="6"/>
      <c r="B274" s="7" t="s">
        <v>177</v>
      </c>
      <c r="C274" s="28"/>
      <c r="D274" s="9" t="s">
        <v>5</v>
      </c>
      <c r="E274" s="12">
        <v>45</v>
      </c>
      <c r="F274" s="10" t="str">
        <f t="shared" si="9"/>
        <v/>
      </c>
    </row>
    <row r="275" spans="1:6">
      <c r="A275" s="6"/>
      <c r="B275" s="7" t="s">
        <v>178</v>
      </c>
      <c r="C275" s="28"/>
      <c r="D275" s="9" t="s">
        <v>5</v>
      </c>
      <c r="E275" s="12">
        <v>45</v>
      </c>
      <c r="F275" s="10" t="str">
        <f t="shared" si="9"/>
        <v/>
      </c>
    </row>
    <row r="276" spans="1:6">
      <c r="A276" s="6"/>
      <c r="B276" s="7" t="s">
        <v>179</v>
      </c>
      <c r="C276" s="28"/>
      <c r="D276" s="9" t="s">
        <v>5</v>
      </c>
      <c r="E276" s="12">
        <v>50</v>
      </c>
      <c r="F276" s="10" t="str">
        <f t="shared" si="9"/>
        <v/>
      </c>
    </row>
    <row r="277" spans="1:6">
      <c r="A277" s="2"/>
      <c r="B277" s="8" t="s">
        <v>180</v>
      </c>
      <c r="C277" s="2"/>
      <c r="D277" s="2"/>
      <c r="E277" s="16">
        <f>SUM(F264:F276)</f>
        <v>0</v>
      </c>
      <c r="F277" s="10" t="str">
        <f t="shared" si="9"/>
        <v/>
      </c>
    </row>
    <row r="278" spans="1:6">
      <c r="A278" s="1" t="s">
        <v>181</v>
      </c>
      <c r="B278" s="2"/>
      <c r="C278" s="2"/>
      <c r="D278" s="2"/>
      <c r="E278" s="14"/>
      <c r="F278" s="10" t="str">
        <f t="shared" si="9"/>
        <v/>
      </c>
    </row>
    <row r="279" spans="1:6">
      <c r="A279" s="4" t="s">
        <v>0</v>
      </c>
      <c r="B279" s="5" t="s">
        <v>1</v>
      </c>
      <c r="C279" s="4" t="s">
        <v>2</v>
      </c>
      <c r="D279" s="5" t="s">
        <v>3</v>
      </c>
      <c r="E279" s="15" t="s">
        <v>4</v>
      </c>
      <c r="F279" s="10" t="str">
        <f t="shared" si="9"/>
        <v>Amount</v>
      </c>
    </row>
    <row r="280" spans="1:6">
      <c r="A280" s="6"/>
      <c r="B280" s="7" t="s">
        <v>182</v>
      </c>
      <c r="C280" s="28"/>
      <c r="D280" s="9" t="s">
        <v>11</v>
      </c>
      <c r="E280" s="12">
        <v>160</v>
      </c>
      <c r="F280" s="10" t="str">
        <f t="shared" si="9"/>
        <v/>
      </c>
    </row>
    <row r="281" spans="1:6">
      <c r="A281" s="2"/>
      <c r="B281" s="8" t="s">
        <v>183</v>
      </c>
      <c r="C281" s="2"/>
      <c r="D281" s="2"/>
      <c r="E281" s="16">
        <f>SUM(F280)</f>
        <v>0</v>
      </c>
      <c r="F281" s="10" t="str">
        <f t="shared" si="9"/>
        <v/>
      </c>
    </row>
    <row r="282" spans="1:6">
      <c r="A282" s="1" t="s">
        <v>184</v>
      </c>
      <c r="B282" s="2"/>
      <c r="C282" s="2"/>
      <c r="D282" s="2"/>
      <c r="E282" s="14"/>
      <c r="F282" s="10" t="str">
        <f t="shared" si="9"/>
        <v/>
      </c>
    </row>
    <row r="283" spans="1:6">
      <c r="A283" s="4" t="s">
        <v>0</v>
      </c>
      <c r="B283" s="5" t="s">
        <v>1</v>
      </c>
      <c r="C283" s="4" t="s">
        <v>2</v>
      </c>
      <c r="D283" s="5" t="s">
        <v>3</v>
      </c>
      <c r="E283" s="15" t="s">
        <v>4</v>
      </c>
      <c r="F283" s="10" t="str">
        <f t="shared" si="9"/>
        <v>Amount</v>
      </c>
    </row>
    <row r="284" spans="1:6">
      <c r="A284" s="6"/>
      <c r="B284" s="7" t="s">
        <v>185</v>
      </c>
      <c r="C284" s="28"/>
      <c r="D284" s="9" t="s">
        <v>26</v>
      </c>
      <c r="E284" s="12">
        <v>45</v>
      </c>
      <c r="F284" s="10" t="str">
        <f t="shared" si="9"/>
        <v/>
      </c>
    </row>
    <row r="285" spans="1:6">
      <c r="A285" s="6"/>
      <c r="B285" s="7" t="s">
        <v>186</v>
      </c>
      <c r="C285" s="28"/>
      <c r="D285" s="9" t="s">
        <v>26</v>
      </c>
      <c r="E285" s="12">
        <v>18</v>
      </c>
      <c r="F285" s="10" t="str">
        <f t="shared" si="9"/>
        <v/>
      </c>
    </row>
    <row r="286" spans="1:6">
      <c r="A286" s="6"/>
      <c r="B286" s="7" t="s">
        <v>187</v>
      </c>
      <c r="C286" s="28"/>
      <c r="D286" s="9" t="s">
        <v>26</v>
      </c>
      <c r="E286" s="12">
        <v>18</v>
      </c>
      <c r="F286" s="10" t="str">
        <f t="shared" si="9"/>
        <v/>
      </c>
    </row>
    <row r="287" spans="1:6">
      <c r="A287" s="6"/>
      <c r="B287" s="7" t="s">
        <v>188</v>
      </c>
      <c r="C287" s="28"/>
      <c r="D287" s="9" t="s">
        <v>26</v>
      </c>
      <c r="E287" s="12">
        <v>20</v>
      </c>
      <c r="F287" s="10" t="str">
        <f t="shared" si="9"/>
        <v/>
      </c>
    </row>
    <row r="288" spans="1:6">
      <c r="A288" s="2"/>
      <c r="B288" s="8" t="s">
        <v>189</v>
      </c>
      <c r="C288" s="2"/>
      <c r="D288" s="2"/>
      <c r="E288" s="16">
        <f>SUM(F284:F287)</f>
        <v>0</v>
      </c>
      <c r="F288" s="10" t="str">
        <f t="shared" si="9"/>
        <v/>
      </c>
    </row>
    <row r="289" spans="1:6">
      <c r="A289" s="1" t="s">
        <v>190</v>
      </c>
      <c r="B289" s="2"/>
      <c r="C289" s="2"/>
      <c r="D289" s="2"/>
      <c r="E289" s="14"/>
      <c r="F289" s="10" t="str">
        <f t="shared" si="9"/>
        <v/>
      </c>
    </row>
    <row r="290" spans="1:6">
      <c r="A290" s="4" t="s">
        <v>0</v>
      </c>
      <c r="B290" s="5" t="s">
        <v>1</v>
      </c>
      <c r="C290" s="4" t="s">
        <v>2</v>
      </c>
      <c r="D290" s="5" t="s">
        <v>3</v>
      </c>
      <c r="E290" s="15" t="s">
        <v>4</v>
      </c>
      <c r="F290" s="10" t="str">
        <f t="shared" si="9"/>
        <v>Amount</v>
      </c>
    </row>
    <row r="291" spans="1:6">
      <c r="A291" s="6"/>
      <c r="B291" s="7" t="s">
        <v>191</v>
      </c>
      <c r="C291" s="28"/>
      <c r="D291" s="9" t="s">
        <v>26</v>
      </c>
      <c r="E291" s="12">
        <v>200</v>
      </c>
      <c r="F291" s="10" t="str">
        <f t="shared" si="9"/>
        <v/>
      </c>
    </row>
    <row r="292" spans="1:6">
      <c r="A292" s="2"/>
      <c r="B292" s="8" t="s">
        <v>192</v>
      </c>
      <c r="C292" s="2"/>
      <c r="D292" s="2"/>
      <c r="E292" s="16">
        <f>SUM(F291)</f>
        <v>0</v>
      </c>
      <c r="F292" s="10" t="str">
        <f t="shared" si="9"/>
        <v/>
      </c>
    </row>
    <row r="293" spans="1:6">
      <c r="A293" s="1" t="s">
        <v>193</v>
      </c>
      <c r="B293" s="2"/>
      <c r="C293" s="2"/>
      <c r="D293" s="2"/>
      <c r="E293" s="14"/>
      <c r="F293" s="10" t="str">
        <f t="shared" si="9"/>
        <v/>
      </c>
    </row>
    <row r="294" spans="1:6">
      <c r="A294" s="4" t="s">
        <v>0</v>
      </c>
      <c r="B294" s="5" t="s">
        <v>1</v>
      </c>
      <c r="C294" s="4" t="s">
        <v>2</v>
      </c>
      <c r="D294" s="5" t="s">
        <v>3</v>
      </c>
      <c r="E294" s="15" t="s">
        <v>4</v>
      </c>
      <c r="F294" s="10" t="str">
        <f t="shared" si="9"/>
        <v>Amount</v>
      </c>
    </row>
    <row r="295" spans="1:6">
      <c r="A295" s="6"/>
      <c r="B295" s="7" t="s">
        <v>194</v>
      </c>
      <c r="C295" s="28"/>
      <c r="D295" s="9" t="s">
        <v>26</v>
      </c>
      <c r="E295" s="12">
        <v>1222.3499999999999</v>
      </c>
      <c r="F295" s="10" t="str">
        <f t="shared" si="9"/>
        <v/>
      </c>
    </row>
    <row r="296" spans="1:6">
      <c r="A296" s="6"/>
      <c r="B296" s="7" t="s">
        <v>195</v>
      </c>
      <c r="C296" s="28"/>
      <c r="D296" s="9" t="s">
        <v>26</v>
      </c>
      <c r="E296" s="12">
        <v>114.95</v>
      </c>
      <c r="F296" s="10" t="str">
        <f t="shared" si="9"/>
        <v/>
      </c>
    </row>
    <row r="297" spans="1:6">
      <c r="A297" s="2"/>
      <c r="B297" s="8" t="s">
        <v>196</v>
      </c>
      <c r="C297" s="2"/>
      <c r="D297" s="2"/>
      <c r="E297" s="16">
        <f>SUM(F295:F296)</f>
        <v>0</v>
      </c>
      <c r="F297" s="10" t="str">
        <f t="shared" si="9"/>
        <v/>
      </c>
    </row>
    <row r="298" spans="1:6">
      <c r="A298" s="1" t="s">
        <v>197</v>
      </c>
      <c r="B298" s="2"/>
      <c r="C298" s="2"/>
      <c r="D298" s="2"/>
      <c r="E298" s="14"/>
      <c r="F298" s="10" t="str">
        <f t="shared" si="9"/>
        <v/>
      </c>
    </row>
    <row r="299" spans="1:6">
      <c r="A299" s="4" t="s">
        <v>0</v>
      </c>
      <c r="B299" s="5" t="s">
        <v>1</v>
      </c>
      <c r="C299" s="4" t="s">
        <v>2</v>
      </c>
      <c r="D299" s="5" t="s">
        <v>3</v>
      </c>
      <c r="E299" s="15" t="s">
        <v>4</v>
      </c>
      <c r="F299" s="10" t="str">
        <f t="shared" si="9"/>
        <v>Amount</v>
      </c>
    </row>
    <row r="300" spans="1:6">
      <c r="A300" s="6"/>
      <c r="B300" s="7" t="s">
        <v>450</v>
      </c>
      <c r="C300" s="28"/>
      <c r="D300" s="9" t="s">
        <v>198</v>
      </c>
      <c r="E300" s="12">
        <v>5700</v>
      </c>
      <c r="F300" s="10" t="str">
        <f t="shared" si="9"/>
        <v/>
      </c>
    </row>
    <row r="301" spans="1:6">
      <c r="A301" s="6"/>
      <c r="B301" s="7"/>
      <c r="C301" s="8"/>
      <c r="D301" s="9"/>
      <c r="E301" s="12"/>
      <c r="F301" s="10"/>
    </row>
    <row r="302" spans="1:6">
      <c r="A302" s="2"/>
      <c r="B302" s="8" t="s">
        <v>199</v>
      </c>
      <c r="C302" s="2"/>
      <c r="D302" s="2"/>
      <c r="E302" s="16">
        <f>SUM(F300)</f>
        <v>0</v>
      </c>
      <c r="F302" s="10" t="str">
        <f t="shared" si="9"/>
        <v/>
      </c>
    </row>
    <row r="303" spans="1:6">
      <c r="A303" s="1" t="s">
        <v>200</v>
      </c>
      <c r="B303" s="2"/>
      <c r="C303" s="2"/>
      <c r="D303" s="2"/>
      <c r="E303" s="14"/>
      <c r="F303" s="10" t="str">
        <f t="shared" si="9"/>
        <v/>
      </c>
    </row>
    <row r="304" spans="1:6">
      <c r="A304" s="4" t="s">
        <v>0</v>
      </c>
      <c r="B304" s="5" t="s">
        <v>1</v>
      </c>
      <c r="C304" s="4" t="s">
        <v>2</v>
      </c>
      <c r="D304" s="5" t="s">
        <v>3</v>
      </c>
      <c r="E304" s="15" t="s">
        <v>4</v>
      </c>
      <c r="F304" s="10" t="str">
        <f t="shared" si="9"/>
        <v>Amount</v>
      </c>
    </row>
    <row r="305" spans="1:6">
      <c r="A305" s="6"/>
      <c r="B305" s="7" t="s">
        <v>201</v>
      </c>
      <c r="C305" s="28"/>
      <c r="D305" s="9" t="s">
        <v>75</v>
      </c>
      <c r="E305" s="12">
        <v>3000</v>
      </c>
      <c r="F305" s="10" t="str">
        <f t="shared" si="9"/>
        <v/>
      </c>
    </row>
    <row r="306" spans="1:6">
      <c r="A306" s="6"/>
      <c r="B306" s="7" t="s">
        <v>202</v>
      </c>
      <c r="C306" s="28"/>
      <c r="D306" s="9" t="s">
        <v>26</v>
      </c>
      <c r="E306" s="12">
        <v>115</v>
      </c>
      <c r="F306" s="10" t="str">
        <f t="shared" si="9"/>
        <v/>
      </c>
    </row>
    <row r="307" spans="1:6">
      <c r="A307" s="2"/>
      <c r="B307" s="8" t="s">
        <v>203</v>
      </c>
      <c r="C307" s="2"/>
      <c r="D307" s="2"/>
      <c r="E307" s="16">
        <f>SUM(F305:F306)</f>
        <v>0</v>
      </c>
      <c r="F307" s="10" t="str">
        <f t="shared" si="9"/>
        <v/>
      </c>
    </row>
    <row r="308" spans="1:6">
      <c r="A308" s="1" t="s">
        <v>204</v>
      </c>
      <c r="B308" s="2"/>
      <c r="C308" s="2"/>
      <c r="D308" s="2"/>
      <c r="E308" s="14"/>
      <c r="F308" s="10" t="str">
        <f t="shared" si="9"/>
        <v/>
      </c>
    </row>
    <row r="309" spans="1:6">
      <c r="A309" s="4" t="s">
        <v>0</v>
      </c>
      <c r="B309" s="5" t="s">
        <v>1</v>
      </c>
      <c r="C309" s="4" t="s">
        <v>2</v>
      </c>
      <c r="D309" s="5" t="s">
        <v>3</v>
      </c>
      <c r="E309" s="15" t="s">
        <v>4</v>
      </c>
      <c r="F309" s="10" t="str">
        <f t="shared" si="9"/>
        <v>Amount</v>
      </c>
    </row>
    <row r="310" spans="1:6">
      <c r="A310" s="6"/>
      <c r="B310" s="7" t="s">
        <v>205</v>
      </c>
      <c r="C310" s="28"/>
      <c r="D310" s="9" t="s">
        <v>5</v>
      </c>
      <c r="E310" s="12">
        <v>4.8</v>
      </c>
      <c r="F310" s="10" t="str">
        <f t="shared" si="9"/>
        <v/>
      </c>
    </row>
    <row r="311" spans="1:6">
      <c r="A311" s="6"/>
      <c r="B311" s="7" t="s">
        <v>206</v>
      </c>
      <c r="C311" s="28"/>
      <c r="D311" s="9" t="s">
        <v>5</v>
      </c>
      <c r="E311" s="12">
        <v>6.42</v>
      </c>
      <c r="F311" s="10" t="str">
        <f t="shared" si="9"/>
        <v/>
      </c>
    </row>
    <row r="312" spans="1:6">
      <c r="A312" s="2"/>
      <c r="B312" s="8" t="s">
        <v>207</v>
      </c>
      <c r="C312" s="2"/>
      <c r="D312" s="2"/>
      <c r="E312" s="16">
        <f>SUM(F310:F311)</f>
        <v>0</v>
      </c>
      <c r="F312" s="10" t="str">
        <f t="shared" si="9"/>
        <v/>
      </c>
    </row>
    <row r="313" spans="1:6">
      <c r="A313" s="1" t="s">
        <v>208</v>
      </c>
      <c r="B313" s="2"/>
      <c r="C313" s="11"/>
      <c r="D313" s="2"/>
      <c r="E313" s="14"/>
      <c r="F313" s="10"/>
    </row>
    <row r="314" spans="1:6">
      <c r="A314" s="4" t="s">
        <v>0</v>
      </c>
      <c r="B314" s="5" t="s">
        <v>1</v>
      </c>
      <c r="C314" s="4" t="s">
        <v>2</v>
      </c>
      <c r="D314" s="5" t="s">
        <v>3</v>
      </c>
      <c r="E314" s="15" t="s">
        <v>4</v>
      </c>
      <c r="F314" s="10" t="str">
        <f t="shared" ref="F314:F362" si="10">IF(C314="Quantity","Amount",IF(C314&gt;0,C314*E314,""))</f>
        <v>Amount</v>
      </c>
    </row>
    <row r="315" spans="1:6">
      <c r="A315" s="6"/>
      <c r="B315" s="7" t="s">
        <v>209</v>
      </c>
      <c r="C315" s="28"/>
      <c r="D315" s="9" t="s">
        <v>26</v>
      </c>
      <c r="E315" s="12">
        <v>194</v>
      </c>
      <c r="F315" s="10" t="str">
        <f t="shared" si="10"/>
        <v/>
      </c>
    </row>
    <row r="316" spans="1:6">
      <c r="A316" s="6"/>
      <c r="B316" s="7" t="s">
        <v>210</v>
      </c>
      <c r="C316" s="28"/>
      <c r="D316" s="9" t="s">
        <v>26</v>
      </c>
      <c r="E316" s="12">
        <v>228</v>
      </c>
      <c r="F316" s="10" t="str">
        <f t="shared" si="10"/>
        <v/>
      </c>
    </row>
    <row r="317" spans="1:6">
      <c r="A317" s="6"/>
      <c r="B317" s="7" t="s">
        <v>211</v>
      </c>
      <c r="C317" s="28"/>
      <c r="D317" s="9" t="s">
        <v>26</v>
      </c>
      <c r="E317" s="12">
        <v>249</v>
      </c>
      <c r="F317" s="10" t="str">
        <f t="shared" si="10"/>
        <v/>
      </c>
    </row>
    <row r="318" spans="1:6">
      <c r="A318" s="6"/>
      <c r="B318" s="7" t="s">
        <v>212</v>
      </c>
      <c r="C318" s="28"/>
      <c r="D318" s="9" t="s">
        <v>26</v>
      </c>
      <c r="E318" s="12">
        <v>280</v>
      </c>
      <c r="F318" s="10" t="str">
        <f t="shared" si="10"/>
        <v/>
      </c>
    </row>
    <row r="319" spans="1:6">
      <c r="A319" s="6"/>
      <c r="B319" s="7" t="s">
        <v>213</v>
      </c>
      <c r="C319" s="28"/>
      <c r="D319" s="9" t="s">
        <v>26</v>
      </c>
      <c r="E319" s="12">
        <v>415</v>
      </c>
      <c r="F319" s="10" t="str">
        <f t="shared" si="10"/>
        <v/>
      </c>
    </row>
    <row r="320" spans="1:6">
      <c r="A320" s="2"/>
      <c r="B320" s="8" t="s">
        <v>214</v>
      </c>
      <c r="C320" s="2"/>
      <c r="D320" s="2"/>
      <c r="E320" s="16">
        <f>SUM(F315:F319)</f>
        <v>0</v>
      </c>
      <c r="F320" s="10" t="str">
        <f t="shared" si="10"/>
        <v/>
      </c>
    </row>
    <row r="321" spans="1:6">
      <c r="A321" s="1" t="s">
        <v>215</v>
      </c>
      <c r="B321" s="2"/>
      <c r="C321" s="2"/>
      <c r="D321" s="2"/>
      <c r="E321" s="14"/>
      <c r="F321" s="10" t="str">
        <f t="shared" si="10"/>
        <v/>
      </c>
    </row>
    <row r="322" spans="1:6">
      <c r="A322" s="4" t="s">
        <v>0</v>
      </c>
      <c r="B322" s="5" t="s">
        <v>1</v>
      </c>
      <c r="C322" s="4" t="s">
        <v>2</v>
      </c>
      <c r="D322" s="5" t="s">
        <v>3</v>
      </c>
      <c r="E322" s="15" t="s">
        <v>4</v>
      </c>
      <c r="F322" s="10" t="str">
        <f t="shared" si="10"/>
        <v>Amount</v>
      </c>
    </row>
    <row r="323" spans="1:6">
      <c r="A323" s="6"/>
      <c r="B323" s="7" t="s">
        <v>216</v>
      </c>
      <c r="C323" s="28"/>
      <c r="D323" s="9" t="s">
        <v>5</v>
      </c>
      <c r="E323" s="12">
        <v>55</v>
      </c>
      <c r="F323" s="10" t="str">
        <f t="shared" si="10"/>
        <v/>
      </c>
    </row>
    <row r="324" spans="1:6">
      <c r="A324" s="2"/>
      <c r="B324" s="8" t="s">
        <v>217</v>
      </c>
      <c r="C324" s="2"/>
      <c r="D324" s="2"/>
      <c r="E324" s="16">
        <f>SUM(F323)</f>
        <v>0</v>
      </c>
      <c r="F324" s="10" t="str">
        <f t="shared" si="10"/>
        <v/>
      </c>
    </row>
    <row r="325" spans="1:6">
      <c r="A325" s="1" t="s">
        <v>218</v>
      </c>
      <c r="B325" s="2"/>
      <c r="C325" s="2"/>
      <c r="D325" s="2"/>
      <c r="E325" s="14"/>
      <c r="F325" s="10" t="str">
        <f t="shared" si="10"/>
        <v/>
      </c>
    </row>
    <row r="326" spans="1:6">
      <c r="A326" s="4" t="s">
        <v>0</v>
      </c>
      <c r="B326" s="5" t="s">
        <v>1</v>
      </c>
      <c r="C326" s="4" t="s">
        <v>2</v>
      </c>
      <c r="D326" s="5" t="s">
        <v>3</v>
      </c>
      <c r="E326" s="15" t="s">
        <v>4</v>
      </c>
      <c r="F326" s="10" t="str">
        <f t="shared" si="10"/>
        <v>Amount</v>
      </c>
    </row>
    <row r="327" spans="1:6">
      <c r="A327" s="6"/>
      <c r="B327" s="7" t="s">
        <v>219</v>
      </c>
      <c r="C327" s="28"/>
      <c r="D327" s="9" t="s">
        <v>5</v>
      </c>
      <c r="E327" s="12">
        <v>132</v>
      </c>
      <c r="F327" s="10" t="str">
        <f t="shared" si="10"/>
        <v/>
      </c>
    </row>
    <row r="328" spans="1:6">
      <c r="A328" s="2"/>
      <c r="B328" s="8" t="s">
        <v>220</v>
      </c>
      <c r="C328" s="2"/>
      <c r="D328" s="2"/>
      <c r="E328" s="16">
        <f>SUM(F327)</f>
        <v>0</v>
      </c>
      <c r="F328" s="10" t="str">
        <f t="shared" si="10"/>
        <v/>
      </c>
    </row>
    <row r="329" spans="1:6">
      <c r="A329" s="1" t="s">
        <v>221</v>
      </c>
      <c r="B329" s="2"/>
      <c r="C329" s="2"/>
      <c r="D329" s="2"/>
      <c r="E329" s="14"/>
      <c r="F329" s="10" t="str">
        <f t="shared" si="10"/>
        <v/>
      </c>
    </row>
    <row r="330" spans="1:6">
      <c r="A330" s="4" t="s">
        <v>0</v>
      </c>
      <c r="B330" s="5" t="s">
        <v>1</v>
      </c>
      <c r="C330" s="4" t="s">
        <v>2</v>
      </c>
      <c r="D330" s="5" t="s">
        <v>3</v>
      </c>
      <c r="E330" s="15" t="s">
        <v>4</v>
      </c>
      <c r="F330" s="10" t="str">
        <f t="shared" si="10"/>
        <v>Amount</v>
      </c>
    </row>
    <row r="331" spans="1:6">
      <c r="A331" s="6"/>
      <c r="B331" s="7" t="s">
        <v>222</v>
      </c>
      <c r="C331" s="28"/>
      <c r="D331" s="9" t="s">
        <v>26</v>
      </c>
      <c r="E331" s="12">
        <v>199</v>
      </c>
      <c r="F331" s="10" t="str">
        <f t="shared" si="10"/>
        <v/>
      </c>
    </row>
    <row r="332" spans="1:6">
      <c r="A332" s="2"/>
      <c r="B332" s="8" t="s">
        <v>223</v>
      </c>
      <c r="C332" s="2"/>
      <c r="D332" s="2"/>
      <c r="E332" s="16">
        <f>SUM(F331)</f>
        <v>0</v>
      </c>
      <c r="F332" s="10" t="str">
        <f t="shared" si="10"/>
        <v/>
      </c>
    </row>
    <row r="333" spans="1:6">
      <c r="A333" s="1" t="s">
        <v>224</v>
      </c>
      <c r="B333" s="2"/>
      <c r="C333" s="2"/>
      <c r="D333" s="2"/>
      <c r="E333" s="14"/>
      <c r="F333" s="10" t="str">
        <f t="shared" si="10"/>
        <v/>
      </c>
    </row>
    <row r="334" spans="1:6">
      <c r="A334" s="4" t="s">
        <v>0</v>
      </c>
      <c r="B334" s="5" t="s">
        <v>1</v>
      </c>
      <c r="C334" s="4" t="s">
        <v>2</v>
      </c>
      <c r="D334" s="5" t="s">
        <v>3</v>
      </c>
      <c r="E334" s="15" t="s">
        <v>4</v>
      </c>
      <c r="F334" s="10" t="str">
        <f t="shared" si="10"/>
        <v>Amount</v>
      </c>
    </row>
    <row r="335" spans="1:6">
      <c r="A335" s="6"/>
      <c r="B335" s="7" t="s">
        <v>225</v>
      </c>
      <c r="C335" s="28"/>
      <c r="D335" s="9" t="s">
        <v>26</v>
      </c>
      <c r="E335" s="12">
        <v>108</v>
      </c>
      <c r="F335" s="10" t="str">
        <f t="shared" si="10"/>
        <v/>
      </c>
    </row>
    <row r="336" spans="1:6">
      <c r="A336" s="2"/>
      <c r="B336" s="8" t="s">
        <v>226</v>
      </c>
      <c r="C336" s="2"/>
      <c r="D336" s="2"/>
      <c r="E336" s="16">
        <f>SUM(F335)</f>
        <v>0</v>
      </c>
      <c r="F336" s="10" t="str">
        <f t="shared" si="10"/>
        <v/>
      </c>
    </row>
    <row r="337" spans="1:6">
      <c r="A337" s="1" t="s">
        <v>227</v>
      </c>
      <c r="B337" s="2"/>
      <c r="C337" s="2"/>
      <c r="D337" s="2"/>
      <c r="E337" s="14"/>
      <c r="F337" s="10" t="str">
        <f t="shared" si="10"/>
        <v/>
      </c>
    </row>
    <row r="338" spans="1:6">
      <c r="A338" s="4" t="s">
        <v>0</v>
      </c>
      <c r="B338" s="5" t="s">
        <v>1</v>
      </c>
      <c r="C338" s="4" t="s">
        <v>2</v>
      </c>
      <c r="D338" s="5" t="s">
        <v>3</v>
      </c>
      <c r="E338" s="15" t="s">
        <v>4</v>
      </c>
      <c r="F338" s="10" t="str">
        <f t="shared" si="10"/>
        <v>Amount</v>
      </c>
    </row>
    <row r="339" spans="1:6">
      <c r="A339" s="6"/>
      <c r="B339" s="7" t="s">
        <v>228</v>
      </c>
      <c r="C339" s="28"/>
      <c r="D339" s="9" t="s">
        <v>75</v>
      </c>
      <c r="E339" s="12">
        <v>1000</v>
      </c>
      <c r="F339" s="10" t="str">
        <f t="shared" si="10"/>
        <v/>
      </c>
    </row>
    <row r="340" spans="1:6">
      <c r="A340" s="2"/>
      <c r="B340" s="8" t="s">
        <v>229</v>
      </c>
      <c r="C340" s="2"/>
      <c r="D340" s="2"/>
      <c r="E340" s="16">
        <f>SUM(F339)</f>
        <v>0</v>
      </c>
      <c r="F340" s="10" t="str">
        <f t="shared" si="10"/>
        <v/>
      </c>
    </row>
    <row r="341" spans="1:6">
      <c r="A341" s="1" t="s">
        <v>230</v>
      </c>
      <c r="B341" s="2"/>
      <c r="C341" s="2"/>
      <c r="D341" s="2"/>
      <c r="E341" s="14"/>
      <c r="F341" s="10" t="str">
        <f t="shared" si="10"/>
        <v/>
      </c>
    </row>
    <row r="342" spans="1:6">
      <c r="A342" s="4" t="s">
        <v>0</v>
      </c>
      <c r="B342" s="5" t="s">
        <v>1</v>
      </c>
      <c r="C342" s="4" t="s">
        <v>2</v>
      </c>
      <c r="D342" s="5" t="s">
        <v>3</v>
      </c>
      <c r="E342" s="15" t="s">
        <v>4</v>
      </c>
      <c r="F342" s="10" t="str">
        <f t="shared" si="10"/>
        <v>Amount</v>
      </c>
    </row>
    <row r="343" spans="1:6">
      <c r="A343" s="6"/>
      <c r="B343" s="7" t="s">
        <v>231</v>
      </c>
      <c r="C343" s="28"/>
      <c r="D343" s="9" t="s">
        <v>26</v>
      </c>
      <c r="E343" s="12">
        <v>350</v>
      </c>
      <c r="F343" s="10" t="str">
        <f t="shared" si="10"/>
        <v/>
      </c>
    </row>
    <row r="344" spans="1:6">
      <c r="A344" s="2"/>
      <c r="B344" s="8" t="s">
        <v>232</v>
      </c>
      <c r="C344" s="2"/>
      <c r="D344" s="2"/>
      <c r="E344" s="16">
        <f>SUM(F343)</f>
        <v>0</v>
      </c>
      <c r="F344" s="10" t="str">
        <f t="shared" si="10"/>
        <v/>
      </c>
    </row>
    <row r="345" spans="1:6">
      <c r="A345" s="1" t="s">
        <v>233</v>
      </c>
      <c r="B345" s="2"/>
      <c r="C345" s="2"/>
      <c r="D345" s="2"/>
      <c r="E345" s="14"/>
      <c r="F345" s="10" t="str">
        <f t="shared" si="10"/>
        <v/>
      </c>
    </row>
    <row r="346" spans="1:6">
      <c r="A346" s="4" t="s">
        <v>0</v>
      </c>
      <c r="B346" s="5" t="s">
        <v>1</v>
      </c>
      <c r="C346" s="4" t="s">
        <v>2</v>
      </c>
      <c r="D346" s="5" t="s">
        <v>3</v>
      </c>
      <c r="E346" s="15" t="s">
        <v>4</v>
      </c>
      <c r="F346" s="10" t="str">
        <f t="shared" si="10"/>
        <v>Amount</v>
      </c>
    </row>
    <row r="347" spans="1:6">
      <c r="A347" s="6"/>
      <c r="B347" s="7" t="s">
        <v>234</v>
      </c>
      <c r="C347" s="28"/>
      <c r="D347" s="9" t="s">
        <v>235</v>
      </c>
      <c r="E347" s="12">
        <v>95</v>
      </c>
      <c r="F347" s="10" t="str">
        <f t="shared" si="10"/>
        <v/>
      </c>
    </row>
    <row r="348" spans="1:6">
      <c r="A348" s="2"/>
      <c r="B348" s="8" t="s">
        <v>236</v>
      </c>
      <c r="C348" s="2"/>
      <c r="D348" s="2"/>
      <c r="E348" s="16">
        <f>SUM(F347)</f>
        <v>0</v>
      </c>
      <c r="F348" s="10" t="str">
        <f t="shared" si="10"/>
        <v/>
      </c>
    </row>
    <row r="349" spans="1:6" s="21" customFormat="1">
      <c r="A349" s="22" t="s">
        <v>237</v>
      </c>
      <c r="B349" s="23"/>
      <c r="C349" s="23"/>
      <c r="D349" s="23"/>
      <c r="E349" s="25"/>
      <c r="F349" s="26" t="str">
        <f t="shared" si="10"/>
        <v/>
      </c>
    </row>
    <row r="350" spans="1:6">
      <c r="A350" s="4" t="s">
        <v>0</v>
      </c>
      <c r="B350" s="5" t="s">
        <v>1</v>
      </c>
      <c r="C350" s="4" t="s">
        <v>2</v>
      </c>
      <c r="D350" s="5" t="s">
        <v>3</v>
      </c>
      <c r="E350" s="15" t="s">
        <v>4</v>
      </c>
      <c r="F350" s="10" t="str">
        <f t="shared" si="10"/>
        <v>Amount</v>
      </c>
    </row>
    <row r="351" spans="1:6">
      <c r="A351" s="6"/>
      <c r="B351" s="7" t="s">
        <v>238</v>
      </c>
      <c r="C351" s="28"/>
      <c r="D351" s="9" t="s">
        <v>26</v>
      </c>
      <c r="E351" s="12">
        <v>130</v>
      </c>
      <c r="F351" s="10" t="str">
        <f t="shared" si="10"/>
        <v/>
      </c>
    </row>
    <row r="352" spans="1:6">
      <c r="A352" s="2"/>
      <c r="B352" s="8" t="s">
        <v>239</v>
      </c>
      <c r="C352" s="2"/>
      <c r="D352" s="2"/>
      <c r="E352" s="16">
        <f>SUM(F351)</f>
        <v>0</v>
      </c>
      <c r="F352" s="10" t="str">
        <f t="shared" si="10"/>
        <v/>
      </c>
    </row>
    <row r="353" spans="1:6" s="21" customFormat="1">
      <c r="A353" s="22" t="s">
        <v>240</v>
      </c>
      <c r="B353" s="23"/>
      <c r="C353" s="23"/>
      <c r="D353" s="23"/>
      <c r="E353" s="25"/>
      <c r="F353" s="26" t="str">
        <f t="shared" si="10"/>
        <v/>
      </c>
    </row>
    <row r="354" spans="1:6">
      <c r="A354" s="4" t="s">
        <v>0</v>
      </c>
      <c r="B354" s="5" t="s">
        <v>1</v>
      </c>
      <c r="C354" s="4" t="s">
        <v>2</v>
      </c>
      <c r="D354" s="5" t="s">
        <v>3</v>
      </c>
      <c r="E354" s="15" t="s">
        <v>4</v>
      </c>
      <c r="F354" s="10" t="str">
        <f t="shared" si="10"/>
        <v>Amount</v>
      </c>
    </row>
    <row r="355" spans="1:6">
      <c r="A355" s="6"/>
      <c r="B355" s="7" t="s">
        <v>241</v>
      </c>
      <c r="C355" s="28"/>
      <c r="D355" s="9" t="s">
        <v>242</v>
      </c>
      <c r="E355" s="12">
        <v>2000</v>
      </c>
      <c r="F355" s="10" t="str">
        <f t="shared" si="10"/>
        <v/>
      </c>
    </row>
    <row r="356" spans="1:6">
      <c r="A356" s="2"/>
      <c r="B356" s="8" t="s">
        <v>243</v>
      </c>
      <c r="C356" s="2"/>
      <c r="D356" s="2"/>
      <c r="E356" s="16">
        <f>SUM(F355)</f>
        <v>0</v>
      </c>
      <c r="F356" s="10" t="str">
        <f t="shared" si="10"/>
        <v/>
      </c>
    </row>
    <row r="357" spans="1:6" s="21" customFormat="1">
      <c r="A357" s="22" t="s">
        <v>244</v>
      </c>
      <c r="B357" s="23"/>
      <c r="C357" s="23"/>
      <c r="D357" s="23"/>
      <c r="E357" s="25"/>
      <c r="F357" s="26" t="str">
        <f t="shared" si="10"/>
        <v/>
      </c>
    </row>
    <row r="358" spans="1:6">
      <c r="A358" s="4" t="s">
        <v>0</v>
      </c>
      <c r="B358" s="5" t="s">
        <v>1</v>
      </c>
      <c r="C358" s="4" t="s">
        <v>2</v>
      </c>
      <c r="D358" s="5" t="s">
        <v>3</v>
      </c>
      <c r="E358" s="15" t="s">
        <v>4</v>
      </c>
      <c r="F358" s="10" t="str">
        <f t="shared" si="10"/>
        <v>Amount</v>
      </c>
    </row>
    <row r="359" spans="1:6">
      <c r="A359" s="6"/>
      <c r="B359" s="7" t="s">
        <v>245</v>
      </c>
      <c r="C359" s="28"/>
      <c r="D359" s="9" t="s">
        <v>242</v>
      </c>
      <c r="E359" s="12">
        <v>1500</v>
      </c>
      <c r="F359" s="10" t="str">
        <f t="shared" si="10"/>
        <v/>
      </c>
    </row>
    <row r="360" spans="1:6">
      <c r="A360" s="2"/>
      <c r="B360" s="8" t="s">
        <v>246</v>
      </c>
      <c r="C360" s="2"/>
      <c r="D360" s="2"/>
      <c r="E360" s="16">
        <f>SUM(F359)</f>
        <v>0</v>
      </c>
      <c r="F360" s="10" t="str">
        <f t="shared" si="10"/>
        <v/>
      </c>
    </row>
    <row r="361" spans="1:6">
      <c r="A361" s="1" t="s">
        <v>247</v>
      </c>
      <c r="B361" s="2"/>
      <c r="C361" s="2"/>
      <c r="D361" s="2"/>
      <c r="E361" s="14"/>
      <c r="F361" s="10" t="str">
        <f t="shared" si="10"/>
        <v/>
      </c>
    </row>
    <row r="362" spans="1:6">
      <c r="A362" s="4" t="s">
        <v>0</v>
      </c>
      <c r="B362" s="5" t="s">
        <v>1</v>
      </c>
      <c r="C362" s="4" t="s">
        <v>2</v>
      </c>
      <c r="D362" s="5" t="s">
        <v>3</v>
      </c>
      <c r="E362" s="15" t="s">
        <v>4</v>
      </c>
      <c r="F362" s="10" t="str">
        <f t="shared" si="10"/>
        <v>Amount</v>
      </c>
    </row>
    <row r="363" spans="1:6">
      <c r="A363" s="6"/>
      <c r="B363" s="7" t="s">
        <v>248</v>
      </c>
      <c r="C363" s="28"/>
      <c r="D363" s="9" t="s">
        <v>235</v>
      </c>
      <c r="E363" s="12">
        <v>95</v>
      </c>
      <c r="F363" s="10" t="str">
        <f t="shared" ref="F363:F412" si="11">IF(C363="Quantity","Amount",IF(C363&gt;0,C363*E363,""))</f>
        <v/>
      </c>
    </row>
    <row r="364" spans="1:6">
      <c r="A364" s="2"/>
      <c r="B364" s="8" t="s">
        <v>249</v>
      </c>
      <c r="C364" s="2"/>
      <c r="D364" s="2"/>
      <c r="E364" s="16">
        <f>SUM(F363)</f>
        <v>0</v>
      </c>
      <c r="F364" s="10" t="str">
        <f t="shared" si="11"/>
        <v/>
      </c>
    </row>
    <row r="365" spans="1:6" s="21" customFormat="1">
      <c r="A365" s="22" t="s">
        <v>250</v>
      </c>
      <c r="B365" s="23"/>
      <c r="C365" s="23"/>
      <c r="D365" s="23"/>
      <c r="E365" s="25"/>
      <c r="F365" s="26" t="str">
        <f t="shared" si="11"/>
        <v/>
      </c>
    </row>
    <row r="366" spans="1:6">
      <c r="A366" s="4" t="s">
        <v>0</v>
      </c>
      <c r="B366" s="5" t="s">
        <v>1</v>
      </c>
      <c r="C366" s="4" t="s">
        <v>2</v>
      </c>
      <c r="D366" s="5" t="s">
        <v>3</v>
      </c>
      <c r="E366" s="15" t="s">
        <v>4</v>
      </c>
      <c r="F366" s="10" t="str">
        <f t="shared" si="11"/>
        <v>Amount</v>
      </c>
    </row>
    <row r="367" spans="1:6">
      <c r="A367" s="6"/>
      <c r="B367" s="7" t="s">
        <v>251</v>
      </c>
      <c r="C367" s="28"/>
      <c r="D367" s="9" t="s">
        <v>26</v>
      </c>
      <c r="E367" s="12">
        <v>140</v>
      </c>
      <c r="F367" s="10" t="str">
        <f t="shared" si="11"/>
        <v/>
      </c>
    </row>
    <row r="368" spans="1:6">
      <c r="A368" s="2"/>
      <c r="B368" s="8" t="s">
        <v>252</v>
      </c>
      <c r="C368" s="2"/>
      <c r="D368" s="2"/>
      <c r="E368" s="16">
        <f>SUM(F367)</f>
        <v>0</v>
      </c>
      <c r="F368" s="10" t="str">
        <f t="shared" si="11"/>
        <v/>
      </c>
    </row>
    <row r="369" spans="1:6" s="21" customFormat="1">
      <c r="A369" s="22" t="s">
        <v>253</v>
      </c>
      <c r="B369" s="23"/>
      <c r="C369" s="23"/>
      <c r="D369" s="23"/>
      <c r="E369" s="25"/>
      <c r="F369" s="26" t="str">
        <f t="shared" si="11"/>
        <v/>
      </c>
    </row>
    <row r="370" spans="1:6">
      <c r="A370" s="4" t="s">
        <v>0</v>
      </c>
      <c r="B370" s="5" t="s">
        <v>1</v>
      </c>
      <c r="C370" s="4" t="s">
        <v>2</v>
      </c>
      <c r="D370" s="5" t="s">
        <v>3</v>
      </c>
      <c r="E370" s="15" t="s">
        <v>4</v>
      </c>
      <c r="F370" s="10" t="str">
        <f t="shared" si="11"/>
        <v>Amount</v>
      </c>
    </row>
    <row r="371" spans="1:6">
      <c r="A371" s="6"/>
      <c r="B371" s="7" t="s">
        <v>254</v>
      </c>
      <c r="C371" s="28"/>
      <c r="D371" s="9" t="s">
        <v>11</v>
      </c>
      <c r="E371" s="12">
        <v>12.5</v>
      </c>
      <c r="F371" s="10" t="str">
        <f t="shared" si="11"/>
        <v/>
      </c>
    </row>
    <row r="372" spans="1:6">
      <c r="A372" s="2"/>
      <c r="B372" s="8" t="s">
        <v>255</v>
      </c>
      <c r="C372" s="2"/>
      <c r="D372" s="2"/>
      <c r="E372" s="16">
        <f>SUM(F371)</f>
        <v>0</v>
      </c>
      <c r="F372" s="10" t="str">
        <f t="shared" si="11"/>
        <v/>
      </c>
    </row>
    <row r="373" spans="1:6">
      <c r="A373" s="1" t="s">
        <v>256</v>
      </c>
      <c r="B373" s="2"/>
      <c r="C373" s="2"/>
      <c r="D373" s="2"/>
      <c r="E373" s="14"/>
      <c r="F373" s="10" t="str">
        <f t="shared" si="11"/>
        <v/>
      </c>
    </row>
    <row r="374" spans="1:6">
      <c r="A374" s="4" t="s">
        <v>0</v>
      </c>
      <c r="B374" s="5" t="s">
        <v>1</v>
      </c>
      <c r="C374" s="4" t="s">
        <v>2</v>
      </c>
      <c r="D374" s="5" t="s">
        <v>3</v>
      </c>
      <c r="E374" s="15" t="s">
        <v>4</v>
      </c>
      <c r="F374" s="10" t="str">
        <f t="shared" si="11"/>
        <v>Amount</v>
      </c>
    </row>
    <row r="375" spans="1:6">
      <c r="A375" s="6"/>
      <c r="B375" s="7" t="s">
        <v>257</v>
      </c>
      <c r="C375" s="28"/>
      <c r="D375" s="9" t="s">
        <v>5</v>
      </c>
      <c r="E375" s="12">
        <v>39</v>
      </c>
      <c r="F375" s="10" t="str">
        <f t="shared" si="11"/>
        <v/>
      </c>
    </row>
    <row r="376" spans="1:6">
      <c r="A376" s="6"/>
      <c r="B376" s="7" t="s">
        <v>258</v>
      </c>
      <c r="C376" s="28"/>
      <c r="D376" s="9" t="s">
        <v>5</v>
      </c>
      <c r="E376" s="12">
        <v>35</v>
      </c>
      <c r="F376" s="10" t="str">
        <f t="shared" si="11"/>
        <v/>
      </c>
    </row>
    <row r="377" spans="1:6">
      <c r="A377" s="6"/>
      <c r="B377" s="7" t="s">
        <v>259</v>
      </c>
      <c r="C377" s="28"/>
      <c r="D377" s="9" t="s">
        <v>5</v>
      </c>
      <c r="E377" s="12">
        <v>6</v>
      </c>
      <c r="F377" s="10" t="str">
        <f t="shared" si="11"/>
        <v/>
      </c>
    </row>
    <row r="378" spans="1:6">
      <c r="A378" s="2"/>
      <c r="B378" s="8" t="s">
        <v>260</v>
      </c>
      <c r="C378" s="2"/>
      <c r="D378" s="2"/>
      <c r="E378" s="16">
        <f>SUM(F375:F377)</f>
        <v>0</v>
      </c>
      <c r="F378" s="10" t="str">
        <f t="shared" si="11"/>
        <v/>
      </c>
    </row>
    <row r="379" spans="1:6">
      <c r="A379" s="1" t="s">
        <v>261</v>
      </c>
      <c r="B379" s="2"/>
      <c r="C379" s="2"/>
      <c r="D379" s="2"/>
      <c r="E379" s="14"/>
      <c r="F379" s="10" t="str">
        <f t="shared" si="11"/>
        <v/>
      </c>
    </row>
    <row r="380" spans="1:6">
      <c r="A380" s="4" t="s">
        <v>0</v>
      </c>
      <c r="B380" s="5" t="s">
        <v>1</v>
      </c>
      <c r="C380" s="4" t="s">
        <v>2</v>
      </c>
      <c r="D380" s="5" t="s">
        <v>3</v>
      </c>
      <c r="E380" s="15" t="s">
        <v>4</v>
      </c>
      <c r="F380" s="10" t="str">
        <f t="shared" si="11"/>
        <v>Amount</v>
      </c>
    </row>
    <row r="381" spans="1:6">
      <c r="A381" s="6"/>
      <c r="B381" s="7" t="s">
        <v>262</v>
      </c>
      <c r="C381" s="28"/>
      <c r="D381" s="9" t="s">
        <v>5</v>
      </c>
      <c r="E381" s="12">
        <v>140</v>
      </c>
      <c r="F381" s="10" t="str">
        <f t="shared" si="11"/>
        <v/>
      </c>
    </row>
    <row r="382" spans="1:6">
      <c r="A382" s="6"/>
      <c r="B382" s="7" t="s">
        <v>263</v>
      </c>
      <c r="C382" s="28"/>
      <c r="D382" s="9" t="s">
        <v>11</v>
      </c>
      <c r="E382" s="12">
        <v>11.5</v>
      </c>
      <c r="F382" s="10" t="str">
        <f t="shared" si="11"/>
        <v/>
      </c>
    </row>
    <row r="383" spans="1:6">
      <c r="A383" s="2"/>
      <c r="B383" s="8" t="s">
        <v>264</v>
      </c>
      <c r="C383" s="2"/>
      <c r="D383" s="2"/>
      <c r="E383" s="16">
        <f>SUM(F381:F382)</f>
        <v>0</v>
      </c>
      <c r="F383" s="10" t="str">
        <f t="shared" si="11"/>
        <v/>
      </c>
    </row>
    <row r="384" spans="1:6">
      <c r="A384" s="1" t="s">
        <v>265</v>
      </c>
      <c r="B384" s="2"/>
      <c r="C384" s="2"/>
      <c r="D384" s="2"/>
      <c r="E384" s="14"/>
      <c r="F384" s="10" t="str">
        <f t="shared" si="11"/>
        <v/>
      </c>
    </row>
    <row r="385" spans="1:6">
      <c r="A385" s="4" t="s">
        <v>0</v>
      </c>
      <c r="B385" s="5" t="s">
        <v>1</v>
      </c>
      <c r="C385" s="4" t="s">
        <v>2</v>
      </c>
      <c r="D385" s="5" t="s">
        <v>3</v>
      </c>
      <c r="E385" s="15" t="s">
        <v>4</v>
      </c>
      <c r="F385" s="10" t="str">
        <f t="shared" si="11"/>
        <v>Amount</v>
      </c>
    </row>
    <row r="386" spans="1:6">
      <c r="A386" s="6"/>
      <c r="B386" s="7" t="s">
        <v>266</v>
      </c>
      <c r="C386" s="28"/>
      <c r="D386" s="9" t="s">
        <v>235</v>
      </c>
      <c r="E386" s="12">
        <v>175</v>
      </c>
      <c r="F386" s="10" t="str">
        <f t="shared" si="11"/>
        <v/>
      </c>
    </row>
    <row r="387" spans="1:6">
      <c r="A387" s="2"/>
      <c r="B387" s="8" t="s">
        <v>267</v>
      </c>
      <c r="C387" s="2"/>
      <c r="D387" s="2"/>
      <c r="E387" s="16">
        <f>SUM(F386)</f>
        <v>0</v>
      </c>
      <c r="F387" s="10" t="str">
        <f t="shared" si="11"/>
        <v/>
      </c>
    </row>
    <row r="388" spans="1:6" s="21" customFormat="1">
      <c r="A388" s="22" t="s">
        <v>268</v>
      </c>
      <c r="B388" s="23"/>
      <c r="C388" s="23"/>
      <c r="D388" s="23"/>
      <c r="E388" s="25"/>
      <c r="F388" s="26" t="str">
        <f t="shared" si="11"/>
        <v/>
      </c>
    </row>
    <row r="389" spans="1:6">
      <c r="A389" s="4" t="s">
        <v>0</v>
      </c>
      <c r="B389" s="5" t="s">
        <v>1</v>
      </c>
      <c r="C389" s="4" t="s">
        <v>2</v>
      </c>
      <c r="D389" s="5" t="s">
        <v>3</v>
      </c>
      <c r="E389" s="15" t="s">
        <v>4</v>
      </c>
      <c r="F389" s="10" t="str">
        <f t="shared" si="11"/>
        <v>Amount</v>
      </c>
    </row>
    <row r="390" spans="1:6">
      <c r="A390" s="6"/>
      <c r="B390" s="7" t="s">
        <v>269</v>
      </c>
      <c r="C390" s="28"/>
      <c r="D390" s="9" t="s">
        <v>26</v>
      </c>
      <c r="E390" s="12">
        <v>150</v>
      </c>
      <c r="F390" s="10" t="str">
        <f t="shared" si="11"/>
        <v/>
      </c>
    </row>
    <row r="391" spans="1:6">
      <c r="A391" s="2"/>
      <c r="B391" s="8" t="s">
        <v>270</v>
      </c>
      <c r="C391" s="2"/>
      <c r="D391" s="2"/>
      <c r="E391" s="16">
        <f>SUM(F390)</f>
        <v>0</v>
      </c>
      <c r="F391" s="10" t="str">
        <f t="shared" si="11"/>
        <v/>
      </c>
    </row>
    <row r="392" spans="1:6">
      <c r="A392" s="1" t="s">
        <v>271</v>
      </c>
      <c r="B392" s="2"/>
      <c r="C392" s="2"/>
      <c r="D392" s="2"/>
      <c r="E392" s="14"/>
      <c r="F392" s="10" t="str">
        <f t="shared" si="11"/>
        <v/>
      </c>
    </row>
    <row r="393" spans="1:6">
      <c r="A393" s="4" t="s">
        <v>0</v>
      </c>
      <c r="B393" s="5" t="s">
        <v>1</v>
      </c>
      <c r="C393" s="4" t="s">
        <v>2</v>
      </c>
      <c r="D393" s="5" t="s">
        <v>3</v>
      </c>
      <c r="E393" s="15" t="s">
        <v>4</v>
      </c>
      <c r="F393" s="10" t="str">
        <f t="shared" si="11"/>
        <v>Amount</v>
      </c>
    </row>
    <row r="394" spans="1:6">
      <c r="A394" s="6"/>
      <c r="B394" s="7" t="s">
        <v>231</v>
      </c>
      <c r="C394" s="28"/>
      <c r="D394" s="9" t="s">
        <v>26</v>
      </c>
      <c r="E394" s="12">
        <v>350</v>
      </c>
      <c r="F394" s="10" t="str">
        <f t="shared" si="11"/>
        <v/>
      </c>
    </row>
    <row r="395" spans="1:6">
      <c r="A395" s="2"/>
      <c r="B395" s="8" t="s">
        <v>272</v>
      </c>
      <c r="C395" s="2"/>
      <c r="D395" s="2"/>
      <c r="E395" s="16">
        <f>SUM(F394)</f>
        <v>0</v>
      </c>
      <c r="F395" s="10" t="str">
        <f t="shared" si="11"/>
        <v/>
      </c>
    </row>
    <row r="396" spans="1:6">
      <c r="A396" s="1" t="s">
        <v>273</v>
      </c>
      <c r="B396" s="2"/>
      <c r="C396" s="2"/>
      <c r="D396" s="2"/>
      <c r="E396" s="14"/>
      <c r="F396" s="10" t="str">
        <f t="shared" si="11"/>
        <v/>
      </c>
    </row>
    <row r="397" spans="1:6">
      <c r="A397" s="4" t="s">
        <v>0</v>
      </c>
      <c r="B397" s="5" t="s">
        <v>1</v>
      </c>
      <c r="C397" s="4" t="s">
        <v>2</v>
      </c>
      <c r="D397" s="5" t="s">
        <v>3</v>
      </c>
      <c r="E397" s="15" t="s">
        <v>4</v>
      </c>
      <c r="F397" s="10" t="str">
        <f t="shared" si="11"/>
        <v>Amount</v>
      </c>
    </row>
    <row r="398" spans="1:6">
      <c r="A398" s="6"/>
      <c r="B398" s="7" t="s">
        <v>274</v>
      </c>
      <c r="C398" s="28"/>
      <c r="D398" s="9" t="s">
        <v>5</v>
      </c>
      <c r="E398" s="12">
        <v>28</v>
      </c>
      <c r="F398" s="10" t="str">
        <f t="shared" si="11"/>
        <v/>
      </c>
    </row>
    <row r="399" spans="1:6">
      <c r="A399" s="2"/>
      <c r="B399" s="8" t="s">
        <v>275</v>
      </c>
      <c r="C399" s="2"/>
      <c r="D399" s="2"/>
      <c r="E399" s="16">
        <f>SUM(F398)</f>
        <v>0</v>
      </c>
      <c r="F399" s="10" t="str">
        <f t="shared" si="11"/>
        <v/>
      </c>
    </row>
    <row r="400" spans="1:6">
      <c r="A400" s="1" t="s">
        <v>276</v>
      </c>
      <c r="B400" s="2"/>
      <c r="C400" s="2"/>
      <c r="D400" s="2"/>
      <c r="E400" s="14"/>
      <c r="F400" s="10" t="str">
        <f t="shared" si="11"/>
        <v/>
      </c>
    </row>
    <row r="401" spans="1:6">
      <c r="A401" s="4" t="s">
        <v>0</v>
      </c>
      <c r="B401" s="5" t="s">
        <v>1</v>
      </c>
      <c r="C401" s="4" t="s">
        <v>2</v>
      </c>
      <c r="D401" s="5" t="s">
        <v>3</v>
      </c>
      <c r="E401" s="15" t="s">
        <v>4</v>
      </c>
      <c r="F401" s="10" t="str">
        <f t="shared" si="11"/>
        <v>Amount</v>
      </c>
    </row>
    <row r="402" spans="1:6">
      <c r="A402" s="6"/>
      <c r="B402" s="7" t="s">
        <v>277</v>
      </c>
      <c r="C402" s="28"/>
      <c r="D402" s="9" t="s">
        <v>5</v>
      </c>
      <c r="E402" s="12">
        <v>18</v>
      </c>
      <c r="F402" s="10" t="str">
        <f t="shared" si="11"/>
        <v/>
      </c>
    </row>
    <row r="403" spans="1:6">
      <c r="A403" s="6"/>
      <c r="B403" s="7" t="s">
        <v>278</v>
      </c>
      <c r="C403" s="28"/>
      <c r="D403" s="9" t="s">
        <v>5</v>
      </c>
      <c r="E403" s="12">
        <v>16</v>
      </c>
      <c r="F403" s="10" t="str">
        <f t="shared" si="11"/>
        <v/>
      </c>
    </row>
    <row r="404" spans="1:6">
      <c r="A404" s="6"/>
      <c r="B404" s="7" t="s">
        <v>279</v>
      </c>
      <c r="C404" s="28"/>
      <c r="D404" s="9" t="s">
        <v>26</v>
      </c>
      <c r="E404" s="12">
        <v>80</v>
      </c>
      <c r="F404" s="10" t="str">
        <f t="shared" si="11"/>
        <v/>
      </c>
    </row>
    <row r="405" spans="1:6">
      <c r="A405" s="2"/>
      <c r="B405" s="8" t="s">
        <v>280</v>
      </c>
      <c r="C405" s="2"/>
      <c r="D405" s="2"/>
      <c r="E405" s="16">
        <f>SUM(F402:F404)</f>
        <v>0</v>
      </c>
      <c r="F405" s="10" t="str">
        <f t="shared" si="11"/>
        <v/>
      </c>
    </row>
    <row r="406" spans="1:6" s="21" customFormat="1">
      <c r="A406" s="22" t="s">
        <v>281</v>
      </c>
      <c r="B406" s="23"/>
      <c r="C406" s="23"/>
      <c r="D406" s="23"/>
      <c r="E406" s="25"/>
      <c r="F406" s="26" t="str">
        <f t="shared" si="11"/>
        <v/>
      </c>
    </row>
    <row r="407" spans="1:6">
      <c r="A407" s="4" t="s">
        <v>0</v>
      </c>
      <c r="B407" s="5" t="s">
        <v>1</v>
      </c>
      <c r="C407" s="4" t="s">
        <v>2</v>
      </c>
      <c r="D407" s="5" t="s">
        <v>3</v>
      </c>
      <c r="E407" s="15" t="s">
        <v>4</v>
      </c>
      <c r="F407" s="10" t="str">
        <f t="shared" si="11"/>
        <v>Amount</v>
      </c>
    </row>
    <row r="408" spans="1:6">
      <c r="A408" s="6"/>
      <c r="B408" s="7" t="s">
        <v>282</v>
      </c>
      <c r="C408" s="28"/>
      <c r="D408" s="9" t="s">
        <v>242</v>
      </c>
      <c r="E408" s="12">
        <v>2000</v>
      </c>
      <c r="F408" s="10" t="str">
        <f t="shared" si="11"/>
        <v/>
      </c>
    </row>
    <row r="409" spans="1:6">
      <c r="A409" s="2"/>
      <c r="B409" s="8" t="s">
        <v>283</v>
      </c>
      <c r="C409" s="2"/>
      <c r="D409" s="2"/>
      <c r="E409" s="16">
        <f>SUM(F408)</f>
        <v>0</v>
      </c>
      <c r="F409" s="10" t="str">
        <f t="shared" si="11"/>
        <v/>
      </c>
    </row>
    <row r="410" spans="1:6" s="21" customFormat="1">
      <c r="A410" s="22" t="s">
        <v>284</v>
      </c>
      <c r="B410" s="23"/>
      <c r="C410" s="23"/>
      <c r="D410" s="23"/>
      <c r="E410" s="25"/>
      <c r="F410" s="26" t="str">
        <f t="shared" si="11"/>
        <v/>
      </c>
    </row>
    <row r="411" spans="1:6">
      <c r="A411" s="4" t="s">
        <v>0</v>
      </c>
      <c r="B411" s="5" t="s">
        <v>1</v>
      </c>
      <c r="C411" s="4" t="s">
        <v>2</v>
      </c>
      <c r="D411" s="5" t="s">
        <v>3</v>
      </c>
      <c r="E411" s="15" t="s">
        <v>4</v>
      </c>
      <c r="F411" s="10" t="str">
        <f t="shared" si="11"/>
        <v>Amount</v>
      </c>
    </row>
    <row r="412" spans="1:6">
      <c r="A412" s="6"/>
      <c r="B412" s="7" t="s">
        <v>285</v>
      </c>
      <c r="C412" s="28"/>
      <c r="D412" s="9" t="s">
        <v>242</v>
      </c>
      <c r="E412" s="12">
        <v>2000</v>
      </c>
      <c r="F412" s="10" t="str">
        <f t="shared" si="11"/>
        <v/>
      </c>
    </row>
    <row r="413" spans="1:6">
      <c r="A413" s="2"/>
      <c r="B413" s="8" t="s">
        <v>286</v>
      </c>
      <c r="C413" s="2"/>
      <c r="D413" s="2"/>
      <c r="E413" s="16">
        <f>SUM(F412)</f>
        <v>0</v>
      </c>
      <c r="F413" s="10" t="str">
        <f t="shared" ref="F413:F457" si="12">IF(C413="Quantity","Amount",IF(C413&gt;0,C413*E413,""))</f>
        <v/>
      </c>
    </row>
    <row r="414" spans="1:6" s="21" customFormat="1">
      <c r="A414" s="22" t="s">
        <v>287</v>
      </c>
      <c r="B414" s="23"/>
      <c r="C414" s="23"/>
      <c r="D414" s="23"/>
      <c r="E414" s="25"/>
      <c r="F414" s="26" t="str">
        <f t="shared" si="12"/>
        <v/>
      </c>
    </row>
    <row r="415" spans="1:6">
      <c r="A415" s="4" t="s">
        <v>0</v>
      </c>
      <c r="B415" s="5" t="s">
        <v>1</v>
      </c>
      <c r="C415" s="4" t="s">
        <v>2</v>
      </c>
      <c r="D415" s="5" t="s">
        <v>3</v>
      </c>
      <c r="E415" s="15" t="s">
        <v>4</v>
      </c>
      <c r="F415" s="10" t="str">
        <f t="shared" si="12"/>
        <v>Amount</v>
      </c>
    </row>
    <row r="416" spans="1:6">
      <c r="A416" s="6"/>
      <c r="B416" s="7" t="s">
        <v>288</v>
      </c>
      <c r="C416" s="28"/>
      <c r="D416" s="9" t="s">
        <v>242</v>
      </c>
      <c r="E416" s="12">
        <v>500</v>
      </c>
      <c r="F416" s="10" t="str">
        <f t="shared" si="12"/>
        <v/>
      </c>
    </row>
    <row r="417" spans="1:6">
      <c r="A417" s="2"/>
      <c r="B417" s="8" t="s">
        <v>289</v>
      </c>
      <c r="C417" s="2"/>
      <c r="D417" s="2"/>
      <c r="E417" s="16">
        <f>SUM(F416)</f>
        <v>0</v>
      </c>
      <c r="F417" s="10" t="str">
        <f t="shared" si="12"/>
        <v/>
      </c>
    </row>
    <row r="418" spans="1:6">
      <c r="A418" s="1" t="s">
        <v>290</v>
      </c>
      <c r="B418" s="2"/>
      <c r="C418" s="2"/>
      <c r="D418" s="2"/>
      <c r="E418" s="14"/>
      <c r="F418" s="10" t="str">
        <f t="shared" si="12"/>
        <v/>
      </c>
    </row>
    <row r="419" spans="1:6">
      <c r="A419" s="4" t="s">
        <v>0</v>
      </c>
      <c r="B419" s="5" t="s">
        <v>1</v>
      </c>
      <c r="C419" s="4" t="s">
        <v>2</v>
      </c>
      <c r="D419" s="5" t="s">
        <v>3</v>
      </c>
      <c r="E419" s="15" t="s">
        <v>4</v>
      </c>
      <c r="F419" s="10" t="str">
        <f t="shared" si="12"/>
        <v>Amount</v>
      </c>
    </row>
    <row r="420" spans="1:6">
      <c r="A420" s="6"/>
      <c r="B420" s="7" t="s">
        <v>291</v>
      </c>
      <c r="C420" s="28"/>
      <c r="D420" s="9" t="s">
        <v>5</v>
      </c>
      <c r="E420" s="12">
        <v>29</v>
      </c>
      <c r="F420" s="10" t="str">
        <f t="shared" si="12"/>
        <v/>
      </c>
    </row>
    <row r="421" spans="1:6">
      <c r="A421" s="6"/>
      <c r="B421" s="7" t="s">
        <v>292</v>
      </c>
      <c r="C421" s="28"/>
      <c r="D421" s="9" t="s">
        <v>5</v>
      </c>
      <c r="E421" s="12">
        <v>42</v>
      </c>
      <c r="F421" s="10" t="str">
        <f t="shared" si="12"/>
        <v/>
      </c>
    </row>
    <row r="422" spans="1:6">
      <c r="A422" s="2"/>
      <c r="B422" s="8" t="s">
        <v>293</v>
      </c>
      <c r="C422" s="2"/>
      <c r="D422" s="2"/>
      <c r="E422" s="16">
        <f>SUM(F420:F421)</f>
        <v>0</v>
      </c>
      <c r="F422" s="10" t="str">
        <f t="shared" si="12"/>
        <v/>
      </c>
    </row>
    <row r="423" spans="1:6">
      <c r="A423" s="1" t="s">
        <v>294</v>
      </c>
      <c r="B423" s="2"/>
      <c r="C423" s="2"/>
      <c r="D423" s="2"/>
      <c r="E423" s="14"/>
      <c r="F423" s="10" t="str">
        <f t="shared" si="12"/>
        <v/>
      </c>
    </row>
    <row r="424" spans="1:6">
      <c r="A424" s="4" t="s">
        <v>0</v>
      </c>
      <c r="B424" s="5" t="s">
        <v>1</v>
      </c>
      <c r="C424" s="4" t="s">
        <v>2</v>
      </c>
      <c r="D424" s="5" t="s">
        <v>3</v>
      </c>
      <c r="E424" s="15" t="s">
        <v>4</v>
      </c>
      <c r="F424" s="10" t="str">
        <f t="shared" si="12"/>
        <v>Amount</v>
      </c>
    </row>
    <row r="425" spans="1:6">
      <c r="A425" s="6"/>
      <c r="B425" s="7" t="s">
        <v>295</v>
      </c>
      <c r="C425" s="28"/>
      <c r="D425" s="9" t="s">
        <v>5</v>
      </c>
      <c r="E425" s="12">
        <v>28.5</v>
      </c>
      <c r="F425" s="10" t="str">
        <f t="shared" si="12"/>
        <v/>
      </c>
    </row>
    <row r="426" spans="1:6">
      <c r="A426" s="2"/>
      <c r="B426" s="8" t="s">
        <v>296</v>
      </c>
      <c r="C426" s="2"/>
      <c r="D426" s="2"/>
      <c r="E426" s="16">
        <f>SUM(F425)</f>
        <v>0</v>
      </c>
      <c r="F426" s="10" t="str">
        <f t="shared" si="12"/>
        <v/>
      </c>
    </row>
    <row r="427" spans="1:6">
      <c r="A427" s="1" t="s">
        <v>452</v>
      </c>
      <c r="B427" s="2"/>
      <c r="C427" s="2"/>
      <c r="D427" s="2"/>
      <c r="E427" s="14"/>
      <c r="F427" s="10" t="str">
        <f t="shared" si="12"/>
        <v/>
      </c>
    </row>
    <row r="428" spans="1:6">
      <c r="A428" s="4" t="s">
        <v>0</v>
      </c>
      <c r="B428" s="5" t="s">
        <v>1</v>
      </c>
      <c r="C428" s="4" t="s">
        <v>2</v>
      </c>
      <c r="D428" s="5" t="s">
        <v>3</v>
      </c>
      <c r="E428" s="15" t="s">
        <v>4</v>
      </c>
      <c r="F428" s="10" t="str">
        <f t="shared" si="12"/>
        <v>Amount</v>
      </c>
    </row>
    <row r="429" spans="1:6">
      <c r="A429" s="6"/>
      <c r="B429" s="7" t="s">
        <v>297</v>
      </c>
      <c r="C429" s="28"/>
      <c r="D429" s="9" t="s">
        <v>26</v>
      </c>
      <c r="E429" s="12">
        <v>241</v>
      </c>
      <c r="F429" s="10" t="str">
        <f t="shared" si="12"/>
        <v/>
      </c>
    </row>
    <row r="430" spans="1:6">
      <c r="A430" s="6"/>
      <c r="B430" s="7" t="s">
        <v>298</v>
      </c>
      <c r="C430" s="28"/>
      <c r="D430" s="9" t="s">
        <v>26</v>
      </c>
      <c r="E430" s="12">
        <v>284</v>
      </c>
      <c r="F430" s="10" t="str">
        <f t="shared" si="12"/>
        <v/>
      </c>
    </row>
    <row r="431" spans="1:6">
      <c r="A431" s="6"/>
      <c r="B431" s="7" t="s">
        <v>299</v>
      </c>
      <c r="C431" s="28"/>
      <c r="D431" s="9" t="s">
        <v>26</v>
      </c>
      <c r="E431" s="12">
        <v>95</v>
      </c>
      <c r="F431" s="10" t="str">
        <f t="shared" si="12"/>
        <v/>
      </c>
    </row>
    <row r="432" spans="1:6">
      <c r="A432" s="6"/>
      <c r="B432" s="7" t="s">
        <v>300</v>
      </c>
      <c r="C432" s="28"/>
      <c r="D432" s="9" t="s">
        <v>11</v>
      </c>
      <c r="E432" s="12">
        <v>15.001500000000002</v>
      </c>
      <c r="F432" s="10" t="str">
        <f t="shared" si="12"/>
        <v/>
      </c>
    </row>
    <row r="433" spans="1:6">
      <c r="A433" s="6"/>
      <c r="B433" s="7" t="s">
        <v>301</v>
      </c>
      <c r="C433" s="28"/>
      <c r="D433" s="9" t="s">
        <v>26</v>
      </c>
      <c r="E433" s="12">
        <v>37</v>
      </c>
      <c r="F433" s="10" t="str">
        <f t="shared" si="12"/>
        <v/>
      </c>
    </row>
    <row r="434" spans="1:6">
      <c r="A434" s="6"/>
      <c r="B434" s="7" t="s">
        <v>302</v>
      </c>
      <c r="C434" s="28"/>
      <c r="D434" s="9" t="s">
        <v>26</v>
      </c>
      <c r="E434" s="12">
        <v>0</v>
      </c>
      <c r="F434" s="10" t="str">
        <f t="shared" si="12"/>
        <v/>
      </c>
    </row>
    <row r="435" spans="1:6">
      <c r="A435" s="6"/>
      <c r="B435" s="7" t="s">
        <v>303</v>
      </c>
      <c r="C435" s="28"/>
      <c r="D435" s="9" t="s">
        <v>11</v>
      </c>
      <c r="E435" s="12">
        <v>12</v>
      </c>
      <c r="F435" s="10" t="str">
        <f t="shared" si="12"/>
        <v/>
      </c>
    </row>
    <row r="436" spans="1:6">
      <c r="A436" s="6"/>
      <c r="B436" s="7" t="s">
        <v>304</v>
      </c>
      <c r="C436" s="28"/>
      <c r="D436" s="9" t="s">
        <v>26</v>
      </c>
      <c r="E436" s="12">
        <v>5.5</v>
      </c>
      <c r="F436" s="10" t="str">
        <f t="shared" si="12"/>
        <v/>
      </c>
    </row>
    <row r="437" spans="1:6">
      <c r="A437" s="6"/>
      <c r="B437" s="7" t="s">
        <v>305</v>
      </c>
      <c r="C437" s="28"/>
      <c r="D437" s="9" t="s">
        <v>26</v>
      </c>
      <c r="E437" s="12">
        <v>25</v>
      </c>
      <c r="F437" s="10" t="str">
        <f t="shared" si="12"/>
        <v/>
      </c>
    </row>
    <row r="438" spans="1:6">
      <c r="A438" s="6"/>
      <c r="B438" s="7" t="s">
        <v>306</v>
      </c>
      <c r="C438" s="28"/>
      <c r="D438" s="9" t="s">
        <v>5</v>
      </c>
      <c r="E438" s="12">
        <v>40</v>
      </c>
      <c r="F438" s="10" t="str">
        <f t="shared" si="12"/>
        <v/>
      </c>
    </row>
    <row r="439" spans="1:6">
      <c r="A439" s="2"/>
      <c r="B439" s="8" t="s">
        <v>307</v>
      </c>
      <c r="C439" s="2"/>
      <c r="D439" s="2"/>
      <c r="E439" s="16">
        <f>SUM(F429:F438)</f>
        <v>0</v>
      </c>
      <c r="F439" s="10" t="str">
        <f t="shared" si="12"/>
        <v/>
      </c>
    </row>
    <row r="440" spans="1:6">
      <c r="A440" s="1" t="s">
        <v>308</v>
      </c>
      <c r="B440" s="2"/>
      <c r="C440" s="2"/>
      <c r="D440" s="2"/>
      <c r="E440" s="14"/>
      <c r="F440" s="10" t="str">
        <f t="shared" si="12"/>
        <v/>
      </c>
    </row>
    <row r="441" spans="1:6">
      <c r="A441" s="4" t="s">
        <v>0</v>
      </c>
      <c r="B441" s="5" t="s">
        <v>1</v>
      </c>
      <c r="C441" s="4" t="s">
        <v>2</v>
      </c>
      <c r="D441" s="5" t="s">
        <v>3</v>
      </c>
      <c r="E441" s="15" t="s">
        <v>4</v>
      </c>
      <c r="F441" s="10" t="str">
        <f t="shared" si="12"/>
        <v>Amount</v>
      </c>
    </row>
    <row r="442" spans="1:6">
      <c r="A442" s="6"/>
      <c r="B442" s="7" t="s">
        <v>309</v>
      </c>
      <c r="C442" s="28"/>
      <c r="D442" s="9" t="s">
        <v>5</v>
      </c>
      <c r="E442" s="12">
        <v>12</v>
      </c>
      <c r="F442" s="10" t="str">
        <f t="shared" si="12"/>
        <v/>
      </c>
    </row>
    <row r="443" spans="1:6">
      <c r="A443" s="6"/>
      <c r="B443" s="7" t="s">
        <v>310</v>
      </c>
      <c r="C443" s="28"/>
      <c r="D443" s="9" t="s">
        <v>81</v>
      </c>
      <c r="E443" s="12">
        <v>250</v>
      </c>
      <c r="F443" s="10" t="str">
        <f t="shared" si="12"/>
        <v/>
      </c>
    </row>
    <row r="444" spans="1:6">
      <c r="A444" s="2"/>
      <c r="B444" s="8" t="s">
        <v>311</v>
      </c>
      <c r="C444" s="2"/>
      <c r="D444" s="2"/>
      <c r="E444" s="16">
        <f>SUM(F442:F443)</f>
        <v>0</v>
      </c>
      <c r="F444" s="10" t="str">
        <f t="shared" si="12"/>
        <v/>
      </c>
    </row>
    <row r="445" spans="1:6">
      <c r="A445" s="1" t="s">
        <v>312</v>
      </c>
      <c r="B445" s="2"/>
      <c r="C445" s="2"/>
      <c r="D445" s="2"/>
      <c r="E445" s="14"/>
      <c r="F445" s="10" t="str">
        <f t="shared" si="12"/>
        <v/>
      </c>
    </row>
    <row r="446" spans="1:6">
      <c r="A446" s="4" t="s">
        <v>0</v>
      </c>
      <c r="B446" s="5" t="s">
        <v>1</v>
      </c>
      <c r="C446" s="4" t="s">
        <v>2</v>
      </c>
      <c r="D446" s="5" t="s">
        <v>3</v>
      </c>
      <c r="E446" s="15" t="s">
        <v>4</v>
      </c>
      <c r="F446" s="10" t="str">
        <f t="shared" si="12"/>
        <v>Amount</v>
      </c>
    </row>
    <row r="447" spans="1:6">
      <c r="A447" s="6"/>
      <c r="B447" s="7" t="s">
        <v>313</v>
      </c>
      <c r="C447" s="28"/>
      <c r="D447" s="9" t="s">
        <v>5</v>
      </c>
      <c r="E447" s="12">
        <v>27</v>
      </c>
      <c r="F447" s="10" t="str">
        <f t="shared" si="12"/>
        <v/>
      </c>
    </row>
    <row r="448" spans="1:6">
      <c r="A448" s="6"/>
      <c r="B448" s="7" t="s">
        <v>314</v>
      </c>
      <c r="C448" s="28"/>
      <c r="D448" s="9" t="s">
        <v>26</v>
      </c>
      <c r="E448" s="12">
        <v>55</v>
      </c>
      <c r="F448" s="10" t="str">
        <f t="shared" si="12"/>
        <v/>
      </c>
    </row>
    <row r="449" spans="1:6">
      <c r="A449" s="6"/>
      <c r="B449" s="7" t="s">
        <v>315</v>
      </c>
      <c r="C449" s="28"/>
      <c r="D449" s="9" t="s">
        <v>11</v>
      </c>
      <c r="E449" s="12">
        <v>10</v>
      </c>
      <c r="F449" s="10" t="str">
        <f t="shared" si="12"/>
        <v/>
      </c>
    </row>
    <row r="450" spans="1:6">
      <c r="A450" s="2"/>
      <c r="B450" s="8" t="s">
        <v>316</v>
      </c>
      <c r="C450" s="2"/>
      <c r="D450" s="2"/>
      <c r="E450" s="16">
        <f>SUM(F447:F449)</f>
        <v>0</v>
      </c>
      <c r="F450" s="10" t="str">
        <f t="shared" si="12"/>
        <v/>
      </c>
    </row>
    <row r="451" spans="1:6" s="21" customFormat="1">
      <c r="A451" s="22" t="s">
        <v>317</v>
      </c>
      <c r="B451" s="23"/>
      <c r="C451" s="23"/>
      <c r="D451" s="23"/>
      <c r="E451" s="25"/>
      <c r="F451" s="26" t="str">
        <f t="shared" si="12"/>
        <v/>
      </c>
    </row>
    <row r="452" spans="1:6">
      <c r="A452" s="4" t="s">
        <v>0</v>
      </c>
      <c r="B452" s="5" t="s">
        <v>1</v>
      </c>
      <c r="C452" s="4" t="s">
        <v>2</v>
      </c>
      <c r="D452" s="5" t="s">
        <v>3</v>
      </c>
      <c r="E452" s="15" t="s">
        <v>4</v>
      </c>
      <c r="F452" s="10" t="str">
        <f t="shared" si="12"/>
        <v>Amount</v>
      </c>
    </row>
    <row r="453" spans="1:6">
      <c r="A453" s="6"/>
      <c r="B453" s="7" t="s">
        <v>318</v>
      </c>
      <c r="C453" s="28"/>
      <c r="D453" s="9" t="s">
        <v>75</v>
      </c>
      <c r="E453" s="12">
        <v>600</v>
      </c>
      <c r="F453" s="10" t="str">
        <f t="shared" si="12"/>
        <v/>
      </c>
    </row>
    <row r="454" spans="1:6">
      <c r="A454" s="2"/>
      <c r="B454" s="8" t="s">
        <v>319</v>
      </c>
      <c r="C454" s="2"/>
      <c r="D454" s="2"/>
      <c r="E454" s="16">
        <f>SUM(F453)</f>
        <v>0</v>
      </c>
      <c r="F454" s="10" t="str">
        <f t="shared" si="12"/>
        <v/>
      </c>
    </row>
    <row r="455" spans="1:6">
      <c r="A455" s="1" t="s">
        <v>320</v>
      </c>
      <c r="B455" s="2"/>
      <c r="C455" s="2"/>
      <c r="D455" s="2"/>
      <c r="E455" s="14"/>
      <c r="F455" s="10" t="str">
        <f t="shared" si="12"/>
        <v/>
      </c>
    </row>
    <row r="456" spans="1:6">
      <c r="A456" s="4" t="s">
        <v>0</v>
      </c>
      <c r="B456" s="5" t="s">
        <v>1</v>
      </c>
      <c r="C456" s="4" t="s">
        <v>2</v>
      </c>
      <c r="D456" s="5" t="s">
        <v>3</v>
      </c>
      <c r="E456" s="15" t="s">
        <v>4</v>
      </c>
      <c r="F456" s="10" t="str">
        <f t="shared" si="12"/>
        <v>Amount</v>
      </c>
    </row>
    <row r="457" spans="1:6">
      <c r="A457" s="6"/>
      <c r="B457" s="7" t="s">
        <v>321</v>
      </c>
      <c r="C457" s="28"/>
      <c r="D457" s="9" t="s">
        <v>26</v>
      </c>
      <c r="E457" s="12">
        <v>350</v>
      </c>
      <c r="F457" s="10" t="str">
        <f t="shared" si="12"/>
        <v/>
      </c>
    </row>
    <row r="458" spans="1:6">
      <c r="A458" s="2"/>
      <c r="B458" s="8" t="s">
        <v>322</v>
      </c>
      <c r="C458" s="2"/>
      <c r="D458" s="2"/>
      <c r="E458" s="16">
        <f>SUM(F457)</f>
        <v>0</v>
      </c>
      <c r="F458" s="10" t="str">
        <f t="shared" ref="F458:F491" si="13">IF(C458="Quantity","Amount",IF(C458&gt;0,C458*E458,""))</f>
        <v/>
      </c>
    </row>
    <row r="459" spans="1:6" s="21" customFormat="1">
      <c r="A459" s="22" t="s">
        <v>323</v>
      </c>
      <c r="B459" s="23"/>
      <c r="C459" s="23"/>
      <c r="D459" s="23"/>
      <c r="E459" s="25"/>
      <c r="F459" s="26" t="str">
        <f t="shared" si="13"/>
        <v/>
      </c>
    </row>
    <row r="460" spans="1:6">
      <c r="A460" s="4" t="s">
        <v>0</v>
      </c>
      <c r="B460" s="5" t="s">
        <v>1</v>
      </c>
      <c r="C460" s="4" t="s">
        <v>2</v>
      </c>
      <c r="D460" s="5" t="s">
        <v>3</v>
      </c>
      <c r="E460" s="15" t="s">
        <v>4</v>
      </c>
      <c r="F460" s="10" t="str">
        <f t="shared" si="13"/>
        <v>Amount</v>
      </c>
    </row>
    <row r="461" spans="1:6">
      <c r="A461" s="6"/>
      <c r="B461" s="7" t="s">
        <v>324</v>
      </c>
      <c r="C461" s="28"/>
      <c r="D461" s="9" t="s">
        <v>81</v>
      </c>
      <c r="E461" s="12">
        <v>11900</v>
      </c>
      <c r="F461" s="10" t="str">
        <f t="shared" si="13"/>
        <v/>
      </c>
    </row>
    <row r="462" spans="1:6">
      <c r="A462" s="2"/>
      <c r="B462" s="8" t="s">
        <v>325</v>
      </c>
      <c r="C462" s="2"/>
      <c r="D462" s="2"/>
      <c r="E462" s="16">
        <f>SUM(F461)</f>
        <v>0</v>
      </c>
      <c r="F462" s="10" t="str">
        <f t="shared" si="13"/>
        <v/>
      </c>
    </row>
    <row r="463" spans="1:6" s="21" customFormat="1">
      <c r="A463" s="22" t="s">
        <v>326</v>
      </c>
      <c r="B463" s="23"/>
      <c r="C463" s="23"/>
      <c r="D463" s="23"/>
      <c r="E463" s="25"/>
      <c r="F463" s="26" t="str">
        <f t="shared" si="13"/>
        <v/>
      </c>
    </row>
    <row r="464" spans="1:6">
      <c r="A464" s="4" t="s">
        <v>0</v>
      </c>
      <c r="B464" s="5" t="s">
        <v>1</v>
      </c>
      <c r="C464" s="4" t="s">
        <v>2</v>
      </c>
      <c r="D464" s="5" t="s">
        <v>3</v>
      </c>
      <c r="E464" s="15" t="s">
        <v>4</v>
      </c>
      <c r="F464" s="10" t="str">
        <f t="shared" si="13"/>
        <v>Amount</v>
      </c>
    </row>
    <row r="465" spans="1:6">
      <c r="A465" s="6"/>
      <c r="B465" s="7" t="s">
        <v>327</v>
      </c>
      <c r="C465" s="28"/>
      <c r="D465" s="9" t="s">
        <v>242</v>
      </c>
      <c r="E465" s="12">
        <v>-3500</v>
      </c>
      <c r="F465" s="10" t="str">
        <f t="shared" si="13"/>
        <v/>
      </c>
    </row>
    <row r="466" spans="1:6">
      <c r="A466" s="6"/>
      <c r="B466" s="7" t="s">
        <v>328</v>
      </c>
      <c r="C466" s="28"/>
      <c r="D466" s="9" t="s">
        <v>11</v>
      </c>
      <c r="E466" s="12">
        <v>38</v>
      </c>
      <c r="F466" s="10" t="str">
        <f t="shared" si="13"/>
        <v/>
      </c>
    </row>
    <row r="467" spans="1:6">
      <c r="A467" s="6"/>
      <c r="B467" s="7" t="s">
        <v>329</v>
      </c>
      <c r="C467" s="28"/>
      <c r="D467" s="9" t="s">
        <v>26</v>
      </c>
      <c r="E467" s="12">
        <v>100</v>
      </c>
      <c r="F467" s="10" t="str">
        <f t="shared" si="13"/>
        <v/>
      </c>
    </row>
    <row r="468" spans="1:6">
      <c r="A468" s="6"/>
      <c r="B468" s="7" t="s">
        <v>330</v>
      </c>
      <c r="C468" s="28"/>
      <c r="D468" s="9" t="s">
        <v>26</v>
      </c>
      <c r="E468" s="12">
        <v>100</v>
      </c>
      <c r="F468" s="10" t="str">
        <f t="shared" si="13"/>
        <v/>
      </c>
    </row>
    <row r="469" spans="1:6">
      <c r="A469" s="6"/>
      <c r="B469" s="7" t="s">
        <v>331</v>
      </c>
      <c r="C469" s="28"/>
      <c r="D469" s="9" t="s">
        <v>108</v>
      </c>
      <c r="E469" s="12">
        <v>280</v>
      </c>
      <c r="F469" s="10" t="str">
        <f t="shared" si="13"/>
        <v/>
      </c>
    </row>
    <row r="470" spans="1:6">
      <c r="A470" s="6"/>
      <c r="B470" s="7" t="s">
        <v>332</v>
      </c>
      <c r="C470" s="28"/>
      <c r="D470" s="9" t="s">
        <v>108</v>
      </c>
      <c r="E470" s="12">
        <v>150</v>
      </c>
      <c r="F470" s="10" t="str">
        <f t="shared" si="13"/>
        <v/>
      </c>
    </row>
    <row r="471" spans="1:6">
      <c r="A471" s="2"/>
      <c r="B471" s="8" t="s">
        <v>333</v>
      </c>
      <c r="C471" s="2"/>
      <c r="D471" s="2"/>
      <c r="E471" s="16">
        <f>SUM(F465:F470)</f>
        <v>0</v>
      </c>
      <c r="F471" s="10" t="str">
        <f t="shared" si="13"/>
        <v/>
      </c>
    </row>
    <row r="472" spans="1:6">
      <c r="A472" s="1" t="s">
        <v>334</v>
      </c>
      <c r="B472" s="2"/>
      <c r="C472" s="2"/>
      <c r="D472" s="2"/>
      <c r="E472" s="14"/>
      <c r="F472" s="10" t="str">
        <f t="shared" si="13"/>
        <v/>
      </c>
    </row>
    <row r="473" spans="1:6">
      <c r="A473" s="4" t="s">
        <v>0</v>
      </c>
      <c r="B473" s="5" t="s">
        <v>1</v>
      </c>
      <c r="C473" s="4" t="s">
        <v>2</v>
      </c>
      <c r="D473" s="5" t="s">
        <v>3</v>
      </c>
      <c r="E473" s="15" t="s">
        <v>4</v>
      </c>
      <c r="F473" s="10" t="str">
        <f t="shared" si="13"/>
        <v>Amount</v>
      </c>
    </row>
    <row r="474" spans="1:6">
      <c r="A474" s="6"/>
      <c r="B474" s="7" t="s">
        <v>335</v>
      </c>
      <c r="C474" s="28"/>
      <c r="D474" s="9" t="s">
        <v>5</v>
      </c>
      <c r="E474" s="12">
        <v>2.5</v>
      </c>
      <c r="F474" s="10" t="str">
        <f t="shared" si="13"/>
        <v/>
      </c>
    </row>
    <row r="475" spans="1:6">
      <c r="A475" s="2"/>
      <c r="B475" s="8" t="s">
        <v>336</v>
      </c>
      <c r="C475" s="2"/>
      <c r="D475" s="2"/>
      <c r="E475" s="16">
        <f>SUM(F474)</f>
        <v>0</v>
      </c>
      <c r="F475" s="10" t="str">
        <f t="shared" si="13"/>
        <v/>
      </c>
    </row>
    <row r="476" spans="1:6">
      <c r="A476" s="1" t="s">
        <v>337</v>
      </c>
      <c r="B476" s="2"/>
      <c r="C476" s="2"/>
      <c r="D476" s="2"/>
      <c r="E476" s="14"/>
      <c r="F476" s="10" t="str">
        <f t="shared" si="13"/>
        <v/>
      </c>
    </row>
    <row r="477" spans="1:6">
      <c r="A477" s="4" t="s">
        <v>0</v>
      </c>
      <c r="B477" s="5" t="s">
        <v>1</v>
      </c>
      <c r="C477" s="4" t="s">
        <v>2</v>
      </c>
      <c r="D477" s="5" t="s">
        <v>3</v>
      </c>
      <c r="E477" s="15" t="s">
        <v>4</v>
      </c>
      <c r="F477" s="10" t="str">
        <f t="shared" si="13"/>
        <v>Amount</v>
      </c>
    </row>
    <row r="478" spans="1:6">
      <c r="A478" s="6"/>
      <c r="B478" s="7" t="s">
        <v>338</v>
      </c>
      <c r="C478" s="28"/>
      <c r="D478" s="9" t="s">
        <v>5</v>
      </c>
      <c r="E478" s="12">
        <v>8</v>
      </c>
      <c r="F478" s="10" t="str">
        <f t="shared" si="13"/>
        <v/>
      </c>
    </row>
    <row r="479" spans="1:6">
      <c r="A479" s="2"/>
      <c r="B479" s="8" t="s">
        <v>339</v>
      </c>
      <c r="C479" s="2"/>
      <c r="D479" s="2"/>
      <c r="E479" s="16">
        <f>SUM(F478)</f>
        <v>0</v>
      </c>
      <c r="F479" s="10" t="str">
        <f t="shared" si="13"/>
        <v/>
      </c>
    </row>
    <row r="480" spans="1:6">
      <c r="A480" s="1" t="s">
        <v>340</v>
      </c>
      <c r="B480" s="2"/>
      <c r="C480" s="2"/>
      <c r="D480" s="2"/>
      <c r="E480" s="14"/>
      <c r="F480" s="10" t="str">
        <f t="shared" si="13"/>
        <v/>
      </c>
    </row>
    <row r="481" spans="1:6">
      <c r="A481" s="4" t="s">
        <v>0</v>
      </c>
      <c r="B481" s="5" t="s">
        <v>1</v>
      </c>
      <c r="C481" s="4" t="s">
        <v>2</v>
      </c>
      <c r="D481" s="5" t="s">
        <v>3</v>
      </c>
      <c r="E481" s="15" t="s">
        <v>4</v>
      </c>
      <c r="F481" s="10" t="str">
        <f t="shared" si="13"/>
        <v>Amount</v>
      </c>
    </row>
    <row r="482" spans="1:6">
      <c r="A482" s="6"/>
      <c r="B482" s="7" t="s">
        <v>341</v>
      </c>
      <c r="C482" s="28"/>
      <c r="D482" s="9" t="s">
        <v>5</v>
      </c>
      <c r="E482" s="12">
        <v>16</v>
      </c>
      <c r="F482" s="10" t="str">
        <f t="shared" si="13"/>
        <v/>
      </c>
    </row>
    <row r="483" spans="1:6">
      <c r="A483" s="6"/>
      <c r="B483" s="7" t="s">
        <v>342</v>
      </c>
      <c r="C483" s="28"/>
      <c r="D483" s="9" t="s">
        <v>5</v>
      </c>
      <c r="E483" s="12">
        <v>16</v>
      </c>
      <c r="F483" s="10" t="str">
        <f t="shared" si="13"/>
        <v/>
      </c>
    </row>
    <row r="484" spans="1:6">
      <c r="A484" s="6"/>
      <c r="B484" s="7" t="s">
        <v>343</v>
      </c>
      <c r="C484" s="28"/>
      <c r="D484" s="9" t="s">
        <v>5</v>
      </c>
      <c r="E484" s="12">
        <v>13</v>
      </c>
      <c r="F484" s="10" t="str">
        <f t="shared" si="13"/>
        <v/>
      </c>
    </row>
    <row r="485" spans="1:6">
      <c r="A485" s="6"/>
      <c r="B485" s="7" t="s">
        <v>344</v>
      </c>
      <c r="C485" s="28"/>
      <c r="D485" s="9" t="s">
        <v>26</v>
      </c>
      <c r="E485" s="12">
        <v>20</v>
      </c>
      <c r="F485" s="10" t="str">
        <f t="shared" si="13"/>
        <v/>
      </c>
    </row>
    <row r="486" spans="1:6">
      <c r="A486" s="2"/>
      <c r="B486" s="8" t="s">
        <v>345</v>
      </c>
      <c r="C486" s="2"/>
      <c r="D486" s="2"/>
      <c r="E486" s="16">
        <f>SUM(F482:F485)</f>
        <v>0</v>
      </c>
      <c r="F486" s="10" t="str">
        <f t="shared" si="13"/>
        <v/>
      </c>
    </row>
    <row r="487" spans="1:6">
      <c r="A487" s="1" t="s">
        <v>346</v>
      </c>
      <c r="B487" s="2"/>
      <c r="C487" s="2"/>
      <c r="D487" s="2"/>
      <c r="E487" s="14"/>
      <c r="F487" s="10" t="str">
        <f t="shared" si="13"/>
        <v/>
      </c>
    </row>
    <row r="488" spans="1:6">
      <c r="A488" s="4" t="s">
        <v>0</v>
      </c>
      <c r="B488" s="5" t="s">
        <v>1</v>
      </c>
      <c r="C488" s="4" t="s">
        <v>2</v>
      </c>
      <c r="D488" s="5" t="s">
        <v>3</v>
      </c>
      <c r="E488" s="15" t="s">
        <v>4</v>
      </c>
      <c r="F488" s="10" t="str">
        <f t="shared" si="13"/>
        <v>Amount</v>
      </c>
    </row>
    <row r="489" spans="1:6">
      <c r="A489" s="6"/>
      <c r="B489" s="7" t="s">
        <v>347</v>
      </c>
      <c r="C489" s="28"/>
      <c r="D489" s="9" t="s">
        <v>5</v>
      </c>
      <c r="E489" s="12">
        <v>500</v>
      </c>
      <c r="F489" s="10" t="str">
        <f t="shared" si="13"/>
        <v/>
      </c>
    </row>
    <row r="490" spans="1:6">
      <c r="A490" s="2"/>
      <c r="B490" s="8" t="s">
        <v>348</v>
      </c>
      <c r="C490" s="2"/>
      <c r="D490" s="2"/>
      <c r="E490" s="16">
        <f>SUM(F489)</f>
        <v>0</v>
      </c>
      <c r="F490" s="10" t="str">
        <f t="shared" si="13"/>
        <v/>
      </c>
    </row>
    <row r="491" spans="1:6">
      <c r="A491" s="1" t="s">
        <v>349</v>
      </c>
      <c r="B491" s="2"/>
      <c r="C491" s="2"/>
      <c r="D491" s="2"/>
      <c r="E491" s="14"/>
      <c r="F491" s="10" t="str">
        <f t="shared" si="13"/>
        <v/>
      </c>
    </row>
    <row r="492" spans="1:6">
      <c r="A492" s="4" t="s">
        <v>0</v>
      </c>
      <c r="B492" s="5" t="s">
        <v>1</v>
      </c>
      <c r="C492" s="4" t="s">
        <v>2</v>
      </c>
      <c r="D492" s="5" t="s">
        <v>3</v>
      </c>
      <c r="E492" s="15" t="s">
        <v>4</v>
      </c>
      <c r="F492" s="10" t="str">
        <f t="shared" ref="F492:F533" si="14">IF(C492="Quantity","Amount",IF(C492&gt;0,C492*E492,""))</f>
        <v>Amount</v>
      </c>
    </row>
    <row r="493" spans="1:6">
      <c r="A493" s="6"/>
      <c r="B493" s="7" t="s">
        <v>350</v>
      </c>
      <c r="C493" s="28"/>
      <c r="D493" s="9" t="s">
        <v>5</v>
      </c>
      <c r="E493" s="12">
        <v>2.8</v>
      </c>
      <c r="F493" s="10" t="str">
        <f t="shared" si="14"/>
        <v/>
      </c>
    </row>
    <row r="494" spans="1:6">
      <c r="A494" s="6"/>
      <c r="B494" s="7" t="s">
        <v>351</v>
      </c>
      <c r="C494" s="28"/>
      <c r="D494" s="9" t="s">
        <v>5</v>
      </c>
      <c r="E494" s="12">
        <v>3.5</v>
      </c>
      <c r="F494" s="10" t="str">
        <f t="shared" si="14"/>
        <v/>
      </c>
    </row>
    <row r="495" spans="1:6">
      <c r="A495" s="2"/>
      <c r="B495" s="8" t="s">
        <v>352</v>
      </c>
      <c r="C495" s="2"/>
      <c r="D495" s="2"/>
      <c r="E495" s="16">
        <f>SUM(F493:F494)</f>
        <v>0</v>
      </c>
      <c r="F495" s="10" t="str">
        <f t="shared" si="14"/>
        <v/>
      </c>
    </row>
    <row r="496" spans="1:6">
      <c r="A496" s="1" t="s">
        <v>353</v>
      </c>
      <c r="B496" s="2"/>
      <c r="C496" s="2"/>
      <c r="D496" s="2"/>
      <c r="E496" s="14"/>
      <c r="F496" s="10" t="str">
        <f t="shared" si="14"/>
        <v/>
      </c>
    </row>
    <row r="497" spans="1:6">
      <c r="A497" s="4" t="s">
        <v>0</v>
      </c>
      <c r="B497" s="5" t="s">
        <v>1</v>
      </c>
      <c r="C497" s="4" t="s">
        <v>2</v>
      </c>
      <c r="D497" s="5" t="s">
        <v>3</v>
      </c>
      <c r="E497" s="15" t="s">
        <v>4</v>
      </c>
      <c r="F497" s="10" t="str">
        <f t="shared" si="14"/>
        <v>Amount</v>
      </c>
    </row>
    <row r="498" spans="1:6">
      <c r="A498" s="6"/>
      <c r="B498" s="7" t="s">
        <v>354</v>
      </c>
      <c r="C498" s="28"/>
      <c r="D498" s="9" t="s">
        <v>75</v>
      </c>
      <c r="E498" s="12">
        <v>750</v>
      </c>
      <c r="F498" s="10" t="str">
        <f t="shared" si="14"/>
        <v/>
      </c>
    </row>
    <row r="499" spans="1:6">
      <c r="A499" s="2"/>
      <c r="B499" s="8" t="s">
        <v>355</v>
      </c>
      <c r="C499" s="2"/>
      <c r="D499" s="2"/>
      <c r="E499" s="16">
        <f>SUM(F498)</f>
        <v>0</v>
      </c>
      <c r="F499" s="10" t="str">
        <f t="shared" si="14"/>
        <v/>
      </c>
    </row>
    <row r="500" spans="1:6">
      <c r="A500" s="1" t="s">
        <v>356</v>
      </c>
      <c r="B500" s="2"/>
      <c r="C500" s="2"/>
      <c r="D500" s="2"/>
      <c r="E500" s="14"/>
      <c r="F500" s="10" t="str">
        <f t="shared" si="14"/>
        <v/>
      </c>
    </row>
    <row r="501" spans="1:6">
      <c r="A501" s="4" t="s">
        <v>0</v>
      </c>
      <c r="B501" s="5" t="s">
        <v>1</v>
      </c>
      <c r="C501" s="4" t="s">
        <v>2</v>
      </c>
      <c r="D501" s="5" t="s">
        <v>3</v>
      </c>
      <c r="E501" s="15" t="s">
        <v>4</v>
      </c>
      <c r="F501" s="10" t="str">
        <f t="shared" si="14"/>
        <v>Amount</v>
      </c>
    </row>
    <row r="502" spans="1:6">
      <c r="A502" s="6"/>
      <c r="B502" s="7" t="s">
        <v>357</v>
      </c>
      <c r="C502" s="28"/>
      <c r="D502" s="9" t="s">
        <v>5</v>
      </c>
      <c r="E502" s="12">
        <v>80</v>
      </c>
      <c r="F502" s="10" t="str">
        <f t="shared" si="14"/>
        <v/>
      </c>
    </row>
    <row r="503" spans="1:6">
      <c r="A503" s="6"/>
      <c r="B503" s="7" t="s">
        <v>358</v>
      </c>
      <c r="C503" s="28"/>
      <c r="D503" s="9" t="s">
        <v>5</v>
      </c>
      <c r="E503" s="12">
        <v>95</v>
      </c>
      <c r="F503" s="10" t="str">
        <f t="shared" si="14"/>
        <v/>
      </c>
    </row>
    <row r="504" spans="1:6">
      <c r="A504" s="6"/>
      <c r="B504" s="7" t="s">
        <v>359</v>
      </c>
      <c r="C504" s="28"/>
      <c r="D504" s="9" t="s">
        <v>81</v>
      </c>
      <c r="E504" s="12">
        <v>150</v>
      </c>
      <c r="F504" s="10" t="str">
        <f t="shared" si="14"/>
        <v/>
      </c>
    </row>
    <row r="505" spans="1:6">
      <c r="A505" s="2"/>
      <c r="B505" s="8" t="s">
        <v>360</v>
      </c>
      <c r="C505" s="2"/>
      <c r="D505" s="2"/>
      <c r="E505" s="16">
        <f>SUM(F502:F504)</f>
        <v>0</v>
      </c>
      <c r="F505" s="10" t="str">
        <f t="shared" si="14"/>
        <v/>
      </c>
    </row>
    <row r="506" spans="1:6">
      <c r="A506" s="1" t="s">
        <v>361</v>
      </c>
      <c r="B506" s="2"/>
      <c r="C506" s="2"/>
      <c r="D506" s="2"/>
      <c r="E506" s="14"/>
      <c r="F506" s="10" t="str">
        <f t="shared" si="14"/>
        <v/>
      </c>
    </row>
    <row r="507" spans="1:6">
      <c r="A507" s="4" t="s">
        <v>0</v>
      </c>
      <c r="B507" s="5" t="s">
        <v>1</v>
      </c>
      <c r="C507" s="4" t="s">
        <v>2</v>
      </c>
      <c r="D507" s="5" t="s">
        <v>3</v>
      </c>
      <c r="E507" s="15" t="s">
        <v>4</v>
      </c>
      <c r="F507" s="10" t="str">
        <f t="shared" si="14"/>
        <v>Amount</v>
      </c>
    </row>
    <row r="508" spans="1:6">
      <c r="A508" s="6"/>
      <c r="B508" s="7" t="s">
        <v>362</v>
      </c>
      <c r="C508" s="28"/>
      <c r="D508" s="9" t="s">
        <v>81</v>
      </c>
      <c r="E508" s="12">
        <v>500</v>
      </c>
      <c r="F508" s="10" t="str">
        <f t="shared" si="14"/>
        <v/>
      </c>
    </row>
    <row r="509" spans="1:6">
      <c r="A509" s="2"/>
      <c r="B509" s="8" t="s">
        <v>363</v>
      </c>
      <c r="C509" s="2"/>
      <c r="D509" s="2"/>
      <c r="E509" s="16">
        <f>SUM(F508)</f>
        <v>0</v>
      </c>
      <c r="F509" s="10" t="str">
        <f t="shared" si="14"/>
        <v/>
      </c>
    </row>
    <row r="510" spans="1:6">
      <c r="A510" s="1" t="s">
        <v>364</v>
      </c>
      <c r="B510" s="2"/>
      <c r="C510" s="2"/>
      <c r="D510" s="2"/>
      <c r="E510" s="14"/>
      <c r="F510" s="10" t="str">
        <f t="shared" si="14"/>
        <v/>
      </c>
    </row>
    <row r="511" spans="1:6">
      <c r="A511" s="4" t="s">
        <v>0</v>
      </c>
      <c r="B511" s="5" t="s">
        <v>1</v>
      </c>
      <c r="C511" s="4" t="s">
        <v>2</v>
      </c>
      <c r="D511" s="5" t="s">
        <v>3</v>
      </c>
      <c r="E511" s="15" t="s">
        <v>4</v>
      </c>
      <c r="F511" s="10" t="str">
        <f t="shared" si="14"/>
        <v>Amount</v>
      </c>
    </row>
    <row r="512" spans="1:6">
      <c r="A512" s="6"/>
      <c r="B512" s="7" t="s">
        <v>365</v>
      </c>
      <c r="C512" s="28"/>
      <c r="D512" s="9" t="s">
        <v>75</v>
      </c>
      <c r="E512" s="12">
        <v>250</v>
      </c>
      <c r="F512" s="10" t="str">
        <f t="shared" si="14"/>
        <v/>
      </c>
    </row>
    <row r="513" spans="1:6">
      <c r="A513" s="2"/>
      <c r="B513" s="8" t="s">
        <v>366</v>
      </c>
      <c r="C513" s="2"/>
      <c r="D513" s="2"/>
      <c r="E513" s="16">
        <f>SUM(F512)</f>
        <v>0</v>
      </c>
      <c r="F513" s="10" t="str">
        <f t="shared" si="14"/>
        <v/>
      </c>
    </row>
    <row r="514" spans="1:6" s="21" customFormat="1">
      <c r="A514" s="22" t="s">
        <v>367</v>
      </c>
      <c r="B514" s="23"/>
      <c r="C514" s="23"/>
      <c r="D514" s="23"/>
      <c r="E514" s="25"/>
      <c r="F514" s="26" t="str">
        <f t="shared" si="14"/>
        <v/>
      </c>
    </row>
    <row r="515" spans="1:6">
      <c r="A515" s="4" t="s">
        <v>0</v>
      </c>
      <c r="B515" s="5" t="s">
        <v>1</v>
      </c>
      <c r="C515" s="4" t="s">
        <v>2</v>
      </c>
      <c r="D515" s="5" t="s">
        <v>3</v>
      </c>
      <c r="E515" s="15" t="s">
        <v>4</v>
      </c>
      <c r="F515" s="10" t="str">
        <f t="shared" si="14"/>
        <v>Amount</v>
      </c>
    </row>
    <row r="516" spans="1:6">
      <c r="A516" s="6"/>
      <c r="B516" s="7" t="s">
        <v>368</v>
      </c>
      <c r="C516" s="28"/>
      <c r="D516" s="9" t="s">
        <v>75</v>
      </c>
      <c r="E516" s="12">
        <v>240</v>
      </c>
      <c r="F516" s="10" t="str">
        <f t="shared" si="14"/>
        <v/>
      </c>
    </row>
    <row r="517" spans="1:6">
      <c r="A517" s="6"/>
      <c r="B517" s="7" t="s">
        <v>369</v>
      </c>
      <c r="C517" s="28"/>
      <c r="D517" s="9" t="s">
        <v>26</v>
      </c>
      <c r="E517" s="12">
        <v>12</v>
      </c>
      <c r="F517" s="10" t="str">
        <f t="shared" si="14"/>
        <v/>
      </c>
    </row>
    <row r="518" spans="1:6">
      <c r="A518" s="6"/>
      <c r="B518" s="7" t="s">
        <v>370</v>
      </c>
      <c r="C518" s="28"/>
      <c r="D518" s="9" t="s">
        <v>26</v>
      </c>
      <c r="E518" s="12">
        <v>12</v>
      </c>
      <c r="F518" s="10" t="str">
        <f t="shared" si="14"/>
        <v/>
      </c>
    </row>
    <row r="519" spans="1:6">
      <c r="A519" s="2"/>
      <c r="B519" s="8" t="s">
        <v>371</v>
      </c>
      <c r="C519" s="2"/>
      <c r="D519" s="2"/>
      <c r="E519" s="16">
        <f>SUM(F516:F518)</f>
        <v>0</v>
      </c>
      <c r="F519" s="10" t="str">
        <f t="shared" si="14"/>
        <v/>
      </c>
    </row>
    <row r="520" spans="1:6">
      <c r="A520" s="1" t="s">
        <v>372</v>
      </c>
      <c r="B520" s="2"/>
      <c r="C520" s="2"/>
      <c r="D520" s="2"/>
      <c r="E520" s="14"/>
      <c r="F520" s="10" t="str">
        <f t="shared" si="14"/>
        <v/>
      </c>
    </row>
    <row r="521" spans="1:6">
      <c r="A521" s="4" t="s">
        <v>0</v>
      </c>
      <c r="B521" s="5" t="s">
        <v>1</v>
      </c>
      <c r="C521" s="4" t="s">
        <v>2</v>
      </c>
      <c r="D521" s="5" t="s">
        <v>3</v>
      </c>
      <c r="E521" s="15" t="s">
        <v>4</v>
      </c>
      <c r="F521" s="10" t="str">
        <f t="shared" si="14"/>
        <v>Amount</v>
      </c>
    </row>
    <row r="522" spans="1:6">
      <c r="A522" s="6"/>
      <c r="B522" s="7" t="s">
        <v>373</v>
      </c>
      <c r="C522" s="28"/>
      <c r="D522" s="9" t="s">
        <v>28</v>
      </c>
      <c r="E522" s="12">
        <v>27.49</v>
      </c>
      <c r="F522" s="10" t="str">
        <f t="shared" si="14"/>
        <v/>
      </c>
    </row>
    <row r="523" spans="1:6">
      <c r="A523" s="6"/>
      <c r="B523" s="7" t="s">
        <v>374</v>
      </c>
      <c r="C523" s="28"/>
      <c r="D523" s="9" t="s">
        <v>26</v>
      </c>
      <c r="E523" s="12">
        <v>12.75</v>
      </c>
      <c r="F523" s="10" t="str">
        <f t="shared" si="14"/>
        <v/>
      </c>
    </row>
    <row r="524" spans="1:6">
      <c r="A524" s="6"/>
      <c r="B524" s="7" t="s">
        <v>375</v>
      </c>
      <c r="C524" s="28"/>
      <c r="D524" s="9" t="s">
        <v>26</v>
      </c>
      <c r="E524" s="12">
        <v>130</v>
      </c>
      <c r="F524" s="10" t="str">
        <f t="shared" si="14"/>
        <v/>
      </c>
    </row>
    <row r="525" spans="1:6">
      <c r="A525" s="2"/>
      <c r="B525" s="8" t="s">
        <v>376</v>
      </c>
      <c r="C525" s="2"/>
      <c r="D525" s="2"/>
      <c r="E525" s="16">
        <f>SUM(F522:F524)</f>
        <v>0</v>
      </c>
      <c r="F525" s="10" t="str">
        <f t="shared" si="14"/>
        <v/>
      </c>
    </row>
    <row r="526" spans="1:6">
      <c r="A526" s="1" t="s">
        <v>377</v>
      </c>
      <c r="B526" s="2"/>
      <c r="C526" s="2"/>
      <c r="D526" s="2"/>
      <c r="E526" s="14"/>
      <c r="F526" s="10" t="str">
        <f t="shared" si="14"/>
        <v/>
      </c>
    </row>
    <row r="527" spans="1:6">
      <c r="A527" s="4" t="s">
        <v>0</v>
      </c>
      <c r="B527" s="5" t="s">
        <v>1</v>
      </c>
      <c r="C527" s="4" t="s">
        <v>2</v>
      </c>
      <c r="D527" s="5" t="s">
        <v>3</v>
      </c>
      <c r="E527" s="15" t="s">
        <v>4</v>
      </c>
      <c r="F527" s="10" t="str">
        <f t="shared" si="14"/>
        <v>Amount</v>
      </c>
    </row>
    <row r="528" spans="1:6">
      <c r="A528" s="6"/>
      <c r="B528" s="7" t="s">
        <v>378</v>
      </c>
      <c r="C528" s="28"/>
      <c r="D528" s="9" t="s">
        <v>235</v>
      </c>
      <c r="E528" s="12">
        <v>160</v>
      </c>
      <c r="F528" s="10" t="str">
        <f t="shared" si="14"/>
        <v/>
      </c>
    </row>
    <row r="529" spans="1:6">
      <c r="A529" s="6"/>
      <c r="B529" s="7" t="s">
        <v>379</v>
      </c>
      <c r="C529" s="28"/>
      <c r="D529" s="9" t="s">
        <v>235</v>
      </c>
      <c r="E529" s="12">
        <v>160</v>
      </c>
      <c r="F529" s="10" t="str">
        <f t="shared" si="14"/>
        <v/>
      </c>
    </row>
    <row r="530" spans="1:6">
      <c r="A530" s="6"/>
      <c r="B530" s="7" t="s">
        <v>380</v>
      </c>
      <c r="C530" s="28"/>
      <c r="D530" s="9" t="s">
        <v>26</v>
      </c>
      <c r="E530" s="12">
        <v>22</v>
      </c>
      <c r="F530" s="10" t="str">
        <f t="shared" si="14"/>
        <v/>
      </c>
    </row>
    <row r="531" spans="1:6">
      <c r="A531" s="6"/>
      <c r="B531" s="7" t="s">
        <v>381</v>
      </c>
      <c r="C531" s="28"/>
      <c r="D531" s="9" t="s">
        <v>101</v>
      </c>
      <c r="E531" s="12">
        <v>8</v>
      </c>
      <c r="F531" s="10" t="str">
        <f t="shared" si="14"/>
        <v/>
      </c>
    </row>
    <row r="532" spans="1:6">
      <c r="A532" s="2"/>
      <c r="B532" s="8" t="s">
        <v>382</v>
      </c>
      <c r="C532" s="2"/>
      <c r="D532" s="2"/>
      <c r="E532" s="16">
        <f>SUM(F528:F531)</f>
        <v>0</v>
      </c>
      <c r="F532" s="10" t="str">
        <f t="shared" si="14"/>
        <v/>
      </c>
    </row>
    <row r="533" spans="1:6">
      <c r="A533" s="1" t="s">
        <v>383</v>
      </c>
      <c r="B533" s="2"/>
      <c r="C533" s="2"/>
      <c r="D533" s="2"/>
      <c r="E533" s="14"/>
      <c r="F533" s="10" t="str">
        <f t="shared" si="14"/>
        <v/>
      </c>
    </row>
    <row r="534" spans="1:6">
      <c r="A534" s="4" t="s">
        <v>0</v>
      </c>
      <c r="B534" s="5" t="s">
        <v>1</v>
      </c>
      <c r="C534" s="4" t="s">
        <v>2</v>
      </c>
      <c r="D534" s="5" t="s">
        <v>3</v>
      </c>
      <c r="E534" s="15" t="s">
        <v>4</v>
      </c>
      <c r="F534" s="10" t="str">
        <f t="shared" ref="F534:F541" si="15">IF(C534="Quantity","Amount",IF(C534&gt;0,C534*E534,""))</f>
        <v>Amount</v>
      </c>
    </row>
    <row r="535" spans="1:6">
      <c r="A535" s="6"/>
      <c r="B535" s="7" t="s">
        <v>384</v>
      </c>
      <c r="C535" s="28"/>
      <c r="D535" s="9" t="s">
        <v>385</v>
      </c>
      <c r="E535" s="12">
        <v>25</v>
      </c>
      <c r="F535" s="10" t="str">
        <f t="shared" si="15"/>
        <v/>
      </c>
    </row>
    <row r="536" spans="1:6">
      <c r="A536" s="2"/>
      <c r="B536" s="8" t="s">
        <v>386</v>
      </c>
      <c r="C536" s="2"/>
      <c r="D536" s="2"/>
      <c r="E536" s="16">
        <f>SUM(F535)</f>
        <v>0</v>
      </c>
      <c r="F536" s="10" t="str">
        <f t="shared" si="15"/>
        <v/>
      </c>
    </row>
    <row r="537" spans="1:6">
      <c r="A537" s="1" t="s">
        <v>387</v>
      </c>
      <c r="B537" s="2"/>
      <c r="C537" s="2"/>
      <c r="D537" s="2"/>
      <c r="E537" s="14"/>
      <c r="F537" s="10" t="str">
        <f t="shared" si="15"/>
        <v/>
      </c>
    </row>
    <row r="538" spans="1:6">
      <c r="A538" s="4" t="s">
        <v>0</v>
      </c>
      <c r="B538" s="5" t="s">
        <v>1</v>
      </c>
      <c r="C538" s="4" t="s">
        <v>2</v>
      </c>
      <c r="D538" s="5" t="s">
        <v>3</v>
      </c>
      <c r="E538" s="15" t="s">
        <v>4</v>
      </c>
      <c r="F538" s="10" t="str">
        <f t="shared" si="15"/>
        <v>Amount</v>
      </c>
    </row>
    <row r="539" spans="1:6">
      <c r="A539" s="6"/>
      <c r="B539" s="7" t="s">
        <v>388</v>
      </c>
      <c r="C539" s="28"/>
      <c r="D539" s="9" t="s">
        <v>101</v>
      </c>
      <c r="E539" s="12">
        <v>220</v>
      </c>
      <c r="F539" s="10" t="str">
        <f t="shared" si="15"/>
        <v/>
      </c>
    </row>
    <row r="540" spans="1:6">
      <c r="A540" s="6"/>
      <c r="B540" s="7" t="s">
        <v>389</v>
      </c>
      <c r="C540" s="28"/>
      <c r="D540" s="9" t="s">
        <v>101</v>
      </c>
      <c r="E540" s="12">
        <v>220</v>
      </c>
      <c r="F540" s="10" t="str">
        <f t="shared" si="15"/>
        <v/>
      </c>
    </row>
    <row r="541" spans="1:6">
      <c r="A541" s="2"/>
      <c r="B541" s="8" t="s">
        <v>390</v>
      </c>
      <c r="C541" s="2"/>
      <c r="D541" s="2"/>
      <c r="E541" s="16">
        <f>SUM(F539:F540)</f>
        <v>0</v>
      </c>
      <c r="F541" s="10" t="str">
        <f t="shared" si="15"/>
        <v/>
      </c>
    </row>
    <row r="542" spans="1:6">
      <c r="A542" s="2"/>
      <c r="B542" s="9"/>
      <c r="C542" s="7"/>
      <c r="D542" s="7"/>
      <c r="E542" s="16"/>
      <c r="F542" s="3"/>
    </row>
    <row r="543" spans="1:6" ht="15.75">
      <c r="A543" s="2"/>
      <c r="B543" s="30" t="s">
        <v>459</v>
      </c>
      <c r="C543" s="31" t="s">
        <v>435</v>
      </c>
      <c r="D543" s="32"/>
      <c r="E543" s="33"/>
      <c r="F543" s="27">
        <f>SUM(F13:F542)</f>
        <v>10538</v>
      </c>
    </row>
    <row r="544" spans="1:6" ht="15.75">
      <c r="A544" s="2"/>
      <c r="B544" s="30" t="s">
        <v>460</v>
      </c>
      <c r="C544" s="29"/>
      <c r="D544" s="29" t="s">
        <v>436</v>
      </c>
      <c r="E544" s="34"/>
      <c r="F544" s="35">
        <f>F543/352</f>
        <v>29.9375</v>
      </c>
    </row>
  </sheetData>
  <mergeCells count="8">
    <mergeCell ref="A9:F9"/>
    <mergeCell ref="A8:F8"/>
    <mergeCell ref="A7:F7"/>
    <mergeCell ref="A1:F1"/>
    <mergeCell ref="A2:F2"/>
    <mergeCell ref="A3:F3"/>
    <mergeCell ref="A4:F4"/>
    <mergeCell ref="A6:F6"/>
  </mergeCells>
  <conditionalFormatting sqref="F85:F541 F11:F83">
    <cfRule type="cellIs" dxfId="0" priority="2" stopIfTrue="1" operator="equal">
      <formula>"Amount"</formula>
    </cfRule>
  </conditionalFormatting>
  <hyperlinks>
    <hyperlink ref="A8" r:id="rId1"/>
  </hyperlinks>
  <pageMargins left="0.7" right="0.7" top="0.75" bottom="0.75" header="0.3" footer="0.3"/>
  <pageSetup paperSize="9" orientation="landscape" horizontalDpi="0" verticalDpi="0"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Your Project Bill of Quantities</vt:lpstr>
      <vt:lpstr>Sheet2</vt:lpstr>
      <vt:lpstr>Sheet3</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dc:creator>
  <cp:lastModifiedBy>Matthew</cp:lastModifiedBy>
  <cp:lastPrinted>2013-02-04T01:40:13Z</cp:lastPrinted>
  <dcterms:created xsi:type="dcterms:W3CDTF">2013-01-29T04:16:26Z</dcterms:created>
  <dcterms:modified xsi:type="dcterms:W3CDTF">2013-03-04T00:03:06Z</dcterms:modified>
</cp:coreProperties>
</file>